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namaserver\dati\tutti i documenti\Monitoraggio progetto biomasse\Risposte 2015\Salgas\"/>
    </mc:Choice>
  </mc:AlternateContent>
  <bookViews>
    <workbookView xWindow="0" yWindow="0" windowWidth="20490" windowHeight="7755" tabRatio="463" activeTab="2"/>
  </bookViews>
  <sheets>
    <sheet name="pag. 1" sheetId="3" r:id="rId1"/>
    <sheet name="pag. 2 (2014)" sheetId="17" r:id="rId2"/>
    <sheet name="pag. 3 (2014)" sheetId="18" r:id="rId3"/>
    <sheet name="pag. 4" sheetId="6" r:id="rId4"/>
    <sheet name="pag. 5 (2014)" sheetId="19" r:id="rId5"/>
    <sheet name="pag. 6 (2014)" sheetId="20" r:id="rId6"/>
    <sheet name="pag. 7" sheetId="9" r:id="rId7"/>
  </sheets>
  <calcPr calcId="152511"/>
</workbook>
</file>

<file path=xl/calcChain.xml><?xml version="1.0" encoding="utf-8"?>
<calcChain xmlns="http://schemas.openxmlformats.org/spreadsheetml/2006/main">
  <c r="H32" i="19" l="1"/>
  <c r="H31" i="19" s="1"/>
  <c r="J7" i="18" l="1"/>
  <c r="H7" i="18"/>
  <c r="J4" i="20"/>
  <c r="H15" i="19"/>
  <c r="H10" i="19"/>
  <c r="H9" i="19"/>
  <c r="H8" i="19"/>
  <c r="I5" i="19"/>
  <c r="H5" i="19"/>
  <c r="J20" i="18"/>
  <c r="J19" i="18"/>
  <c r="J18" i="18"/>
  <c r="J17" i="18"/>
  <c r="J16" i="18"/>
  <c r="J15" i="18"/>
  <c r="J13" i="18"/>
  <c r="J12" i="18"/>
  <c r="J11" i="18"/>
  <c r="J8" i="18"/>
  <c r="J6" i="18"/>
  <c r="H6" i="18"/>
  <c r="J5" i="18"/>
  <c r="H5" i="18"/>
  <c r="J4" i="18"/>
  <c r="H4" i="18"/>
  <c r="J16" i="17"/>
  <c r="J15" i="17"/>
  <c r="J14" i="17"/>
  <c r="J13" i="17"/>
</calcChain>
</file>

<file path=xl/sharedStrings.xml><?xml version="1.0" encoding="utf-8"?>
<sst xmlns="http://schemas.openxmlformats.org/spreadsheetml/2006/main" count="300" uniqueCount="229">
  <si>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</si>
  <si>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</si>
  <si>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</si>
  <si>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</si>
  <si>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</si>
  <si>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</si>
  <si>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</si>
  <si>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</si>
  <si>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</si>
  <si>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</si>
  <si>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</si>
  <si>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Via:</t>
  </si>
  <si>
    <t>n.</t>
  </si>
  <si>
    <t>Comune</t>
  </si>
  <si>
    <t>(    )</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</si>
  <si>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</si>
  <si>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</si>
  <si>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</si>
  <si>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</si>
  <si>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</si>
  <si>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</si>
  <si>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</si>
  <si>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</si>
  <si>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</si>
  <si>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</si>
  <si>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</si>
  <si>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</si>
  <si>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</si>
  <si>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</si>
  <si>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</si>
  <si>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</si>
  <si>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</si>
  <si>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</si>
  <si>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</si>
  <si>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</si>
  <si>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</si>
  <si>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</si>
  <si>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</si>
  <si>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</si>
  <si>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</si>
  <si>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</si>
  <si>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</si>
  <si>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</si>
  <si>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</si>
  <si>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</si>
  <si>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</si>
  <si>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</si>
  <si>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</si>
  <si>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2"/>
      </rPr>
      <t>[13]</t>
    </r>
  </si>
  <si>
    <t>Tipologia Aziendale</t>
  </si>
  <si>
    <t>Extra aziendale</t>
  </si>
  <si>
    <t>tot biomassa</t>
  </si>
  <si>
    <t>Resa biogas</t>
  </si>
  <si>
    <r>
      <t xml:space="preserve"> CH</t>
    </r>
    <r>
      <rPr>
        <sz val="8"/>
        <color indexed="8"/>
        <rFont val="Calibri"/>
        <family val="2"/>
      </rPr>
      <t>4</t>
    </r>
  </si>
  <si>
    <t>Colture Dedicate</t>
  </si>
  <si>
    <t>t tal quale</t>
  </si>
  <si>
    <t>resa   t/ha</t>
  </si>
  <si>
    <r>
      <t>Nm</t>
    </r>
    <r>
      <rPr>
        <vertAlign val="superscript"/>
        <sz val="11"/>
        <color indexed="8"/>
        <rFont val="Calibri"/>
        <family val="2"/>
      </rPr>
      <t>3</t>
    </r>
    <r>
      <rPr>
        <sz val="11"/>
        <color indexed="8"/>
        <rFont val="Calibri"/>
        <family val="2"/>
      </rPr>
      <t>/t tal quale</t>
    </r>
  </si>
  <si>
    <t>%</t>
  </si>
  <si>
    <t>Effluenti Zootecnici</t>
  </si>
  <si>
    <t>n. capi [14]</t>
  </si>
  <si>
    <t>bovini</t>
  </si>
  <si>
    <t>suini</t>
  </si>
  <si>
    <t>avicoli</t>
  </si>
  <si>
    <t>altro (specificare)</t>
  </si>
  <si>
    <t>Sottoprodotti</t>
  </si>
  <si>
    <t>[14] Consistenza media annua di capi</t>
  </si>
  <si>
    <t>CARATTERISTICHE COSTRUTTIVE DELL'IMPIANTO</t>
  </si>
  <si>
    <t>Descrizione</t>
  </si>
  <si>
    <t xml:space="preserve">Sistema di stoccaggio </t>
  </si>
  <si>
    <t>Sistema di alimentazione dell'impianto  [15]:</t>
  </si>
  <si>
    <t xml:space="preserve">Sistema di desolforazione del biogas                                                                                                                                                                                                                             </t>
  </si>
  <si>
    <t>[15] Per continuo si intende a coclee e per discontinuo si  intende mediante macchine agricole</t>
  </si>
  <si>
    <t>[16] Se si specificarne la tipologia</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</si>
  <si>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</si>
  <si>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</si>
  <si>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</si>
  <si>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</si>
  <si>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</si>
  <si>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</si>
  <si>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</si>
  <si>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</si>
  <si>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</si>
  <si>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</si>
  <si>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</si>
  <si>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</si>
  <si>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</si>
  <si>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</si>
  <si>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</si>
  <si>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</si>
  <si>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</si>
  <si>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</si>
  <si>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</si>
  <si>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</si>
  <si>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</si>
  <si>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</si>
  <si>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</si>
  <si>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</si>
  <si>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</si>
  <si>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</si>
  <si>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</si>
  <si>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</si>
  <si>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</si>
  <si>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</si>
  <si>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</si>
  <si>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</si>
  <si>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</si>
  <si>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Costi di esercizio [25]</t>
  </si>
  <si>
    <t>Costo polizza assicurativa</t>
  </si>
  <si>
    <t>Costi gestione servizio vendita energia, CV e/o amministrativi [26]:</t>
  </si>
  <si>
    <t>Costo personale/manodopera</t>
  </si>
  <si>
    <t>€</t>
  </si>
  <si>
    <t>Tempo di rientro dell'investimento</t>
  </si>
  <si>
    <t>anni</t>
  </si>
  <si>
    <t>QUADRO NORMATIVO</t>
  </si>
  <si>
    <t>Autorizzazioni ottenute per l'impiego di sottoprodotti/rifiuti</t>
  </si>
  <si>
    <t>[25] Inserire il dettaglio delle principali voci di costo per l'esercizio dell'impianto.</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</si>
  <si>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</si>
  <si>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</si>
  <si>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</si>
  <si>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</si>
  <si>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</si>
  <si>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</si>
  <si>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</si>
  <si>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</si>
  <si>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A umido o "Wet" (ST = 5÷10%), Bi-stadio, CSTR, in mesofilia (42°C)</t>
  </si>
  <si>
    <t xml:space="preserve">LIVENZA </t>
  </si>
  <si>
    <t xml:space="preserve"> 24/10/2011</t>
  </si>
  <si>
    <t>Società Agricola Salgas s.s. di Andretta Filippo e C.</t>
  </si>
  <si>
    <r>
      <rPr>
        <b/>
        <sz val="11"/>
        <color indexed="8"/>
        <rFont val="Calibri"/>
        <family val="2"/>
      </rPr>
      <t>Sede operativa</t>
    </r>
    <r>
      <rPr>
        <sz val="11"/>
        <color indexed="8"/>
        <rFont val="Calibri"/>
        <family val="2"/>
      </rPr>
      <t>:</t>
    </r>
  </si>
  <si>
    <r>
      <rPr>
        <b/>
        <sz val="11"/>
        <color indexed="8"/>
        <rFont val="Calibri"/>
        <family val="2"/>
      </rPr>
      <t>Sede legale</t>
    </r>
    <r>
      <rPr>
        <sz val="11"/>
        <color indexed="8"/>
        <rFont val="Calibri"/>
        <family val="2"/>
      </rPr>
      <t>:</t>
    </r>
  </si>
  <si>
    <t>Giotto</t>
  </si>
  <si>
    <t>Tombolo</t>
  </si>
  <si>
    <t>PD</t>
  </si>
  <si>
    <t xml:space="preserve">G. Galilei </t>
  </si>
  <si>
    <t>Località La Salute - San Stino di Livenza</t>
  </si>
  <si>
    <t>VE</t>
  </si>
  <si>
    <t>www.salgas.it</t>
  </si>
  <si>
    <t>ha 309,5</t>
  </si>
  <si>
    <t>049 59 68 779 (sede legale) / 339 34 291 33 (tecnico impianto, Michele Bellomo) / 338 15 115 44 (tecnico AIEL, Marco Mezzadri, responsabile monitoraggio ENAMA)</t>
  </si>
  <si>
    <t>Cessione totale con meccanismo della Tariffa Omnicomprensiva</t>
  </si>
  <si>
    <t xml:space="preserve">Potenza termica impiegata per frigoassorbitore [12] : </t>
  </si>
  <si>
    <t>Insilato di orzo</t>
  </si>
  <si>
    <t xml:space="preserve">56,66 [%] </t>
  </si>
  <si>
    <r>
      <t>586 [kW</t>
    </r>
    <r>
      <rPr>
        <vertAlign val="subscript"/>
        <sz val="11"/>
        <color indexed="8"/>
        <rFont val="Calibri"/>
        <family val="2"/>
      </rPr>
      <t>th</t>
    </r>
    <r>
      <rPr>
        <sz val="11"/>
        <color indexed="8"/>
        <rFont val="Calibri"/>
        <family val="2"/>
      </rPr>
      <t xml:space="preserve">] </t>
    </r>
  </si>
  <si>
    <r>
      <t>60  [kW</t>
    </r>
    <r>
      <rPr>
        <vertAlign val="subscript"/>
        <sz val="11"/>
        <color indexed="8"/>
        <rFont val="Calibri"/>
        <family val="2"/>
      </rPr>
      <t>th</t>
    </r>
    <r>
      <rPr>
        <sz val="11"/>
        <color indexed="8"/>
        <rFont val="Calibri"/>
        <family val="2"/>
      </rPr>
      <t xml:space="preserve">] </t>
    </r>
  </si>
  <si>
    <r>
      <t>47  [kW</t>
    </r>
    <r>
      <rPr>
        <vertAlign val="subscript"/>
        <sz val="11"/>
        <color indexed="8"/>
        <rFont val="Calibri"/>
        <family val="2"/>
      </rPr>
      <t>th</t>
    </r>
    <r>
      <rPr>
        <sz val="11"/>
        <color indexed="8"/>
        <rFont val="Calibri"/>
        <family val="2"/>
      </rPr>
      <t xml:space="preserve">] </t>
    </r>
  </si>
  <si>
    <t>Vendita energia elettrica  per trimestri [9a]</t>
  </si>
  <si>
    <t xml:space="preserve">[9a] Produzione di EE immessa in rete (la cui vendita è riconosciuta dal GSE) per ogni trimestre  dell'anno solare precedente                                                                                                                                                                                                                                                                                                                                                                                                                     </t>
  </si>
  <si>
    <t xml:space="preserve">Autoconsumo energia elettrica per trimestri [10a] : </t>
  </si>
  <si>
    <t>[10a]  % di autoconsumo di energia elettrica su base trimestrale dei servizi ausiliari d'impianto nei casi in cui questi sono alimentati dall'impianto stesso, incluse le perdite di trasformazione e di linea.</t>
  </si>
  <si>
    <r>
      <t>[13] La resa  e la biomassa totale vengono calcolati automaticamente dal foglio di calcolo. I dati di produzione di biogas e contenuto in CH</t>
    </r>
    <r>
      <rPr>
        <vertAlign val="subscript"/>
        <sz val="11"/>
        <color indexed="8"/>
        <rFont val="Calibri"/>
        <family val="2"/>
      </rPr>
      <t>4</t>
    </r>
    <r>
      <rPr>
        <sz val="11"/>
        <color indexed="8"/>
        <rFont val="Calibri"/>
        <family val="2"/>
      </rPr>
      <t xml:space="preserve"> dell'insilato di mais e insilato di sorgo derivano da specifiche analisi condotte su campioni di tali biomasse aziendali. I dati di produzione di biogas e contenuto in CH</t>
    </r>
    <r>
      <rPr>
        <vertAlign val="subscript"/>
        <sz val="11"/>
        <color indexed="8"/>
        <rFont val="Calibri"/>
        <family val="2"/>
      </rPr>
      <t>4</t>
    </r>
    <r>
      <rPr>
        <sz val="11"/>
        <color indexed="8"/>
        <rFont val="Calibri"/>
        <family val="2"/>
      </rPr>
      <t xml:space="preserve"> dell'insilato di orzo derivano da dati bibliografici Tedeschi</t>
    </r>
  </si>
  <si>
    <t>[14a] Si è fatto riferimento ai dati del PUA.</t>
  </si>
  <si>
    <t>[14b] I dati di produzione di biogas del letame e del liquame derivano da specifiche analisi condotte su campioni di tali biomasse aziendali.</t>
  </si>
  <si>
    <r>
      <t>[14c] I dati di produzione di contenuto in CH</t>
    </r>
    <r>
      <rPr>
        <vertAlign val="subscript"/>
        <sz val="11"/>
        <color indexed="8"/>
        <rFont val="Calibri"/>
        <family val="2"/>
      </rPr>
      <t>4</t>
    </r>
    <r>
      <rPr>
        <sz val="11"/>
        <color indexed="8"/>
        <rFont val="Calibri"/>
        <family val="2"/>
      </rPr>
      <t xml:space="preserve"> del letame e del liquame derivano da dati bibliografici Tedeschi</t>
    </r>
  </si>
  <si>
    <r>
      <t>Letame (t</t>
    </r>
    <r>
      <rPr>
        <vertAlign val="subscript"/>
        <sz val="11"/>
        <color indexed="8"/>
        <rFont val="Calibri"/>
        <family val="2"/>
      </rPr>
      <t>TQ</t>
    </r>
    <r>
      <rPr>
        <sz val="11"/>
        <color indexed="8"/>
        <rFont val="Calibri"/>
        <family val="2"/>
      </rPr>
      <t>) [14a]</t>
    </r>
  </si>
  <si>
    <r>
      <t>Resa Nm</t>
    </r>
    <r>
      <rPr>
        <vertAlign val="superscript"/>
        <sz val="11"/>
        <color indexed="8"/>
        <rFont val="Calibri"/>
        <family val="2"/>
      </rPr>
      <t>3</t>
    </r>
    <r>
      <rPr>
        <sz val="11"/>
        <color indexed="8"/>
        <rFont val="Calibri"/>
        <family val="2"/>
      </rPr>
      <t xml:space="preserve"> biogas/t</t>
    </r>
    <r>
      <rPr>
        <vertAlign val="subscript"/>
        <sz val="11"/>
        <color indexed="8"/>
        <rFont val="Calibri"/>
        <family val="2"/>
      </rPr>
      <t>TQ</t>
    </r>
    <r>
      <rPr>
        <sz val="11"/>
        <color indexed="8"/>
        <rFont val="Calibri"/>
        <family val="2"/>
      </rPr>
      <t xml:space="preserve"> [14b]</t>
    </r>
  </si>
  <si>
    <r>
      <t>% CH</t>
    </r>
    <r>
      <rPr>
        <vertAlign val="subscript"/>
        <sz val="11"/>
        <color indexed="8"/>
        <rFont val="Calibri"/>
        <family val="2"/>
      </rPr>
      <t>4</t>
    </r>
    <r>
      <rPr>
        <sz val="11"/>
        <color indexed="8"/>
        <rFont val="Calibri"/>
        <family val="2"/>
      </rPr>
      <t xml:space="preserve"> [14c]</t>
    </r>
  </si>
  <si>
    <r>
      <t>Liquame (t</t>
    </r>
    <r>
      <rPr>
        <vertAlign val="subscript"/>
        <sz val="11"/>
        <color indexed="8"/>
        <rFont val="Calibri"/>
        <family val="2"/>
      </rPr>
      <t>TQ</t>
    </r>
    <r>
      <rPr>
        <sz val="11"/>
        <color indexed="8"/>
        <rFont val="Calibri"/>
        <family val="2"/>
      </rPr>
      <t>) [14a]</t>
    </r>
  </si>
  <si>
    <r>
      <t xml:space="preserve">Dimensionamento delle vasche  [18]: </t>
    </r>
    <r>
      <rPr>
        <sz val="10"/>
        <color indexed="8"/>
        <rFont val="Calibri"/>
        <family val="2"/>
      </rPr>
      <t>Due vasche gemelle; Ø = 36 metri; H</t>
    </r>
    <r>
      <rPr>
        <vertAlign val="subscript"/>
        <sz val="10"/>
        <color indexed="8"/>
        <rFont val="Calibri"/>
        <family val="2"/>
      </rPr>
      <t>utile</t>
    </r>
    <r>
      <rPr>
        <sz val="10"/>
        <color indexed="8"/>
        <rFont val="Calibri"/>
        <family val="2"/>
      </rPr>
      <t xml:space="preserve"> = 6 m; Volume</t>
    </r>
    <r>
      <rPr>
        <vertAlign val="subscript"/>
        <sz val="10"/>
        <color indexed="8"/>
        <rFont val="Calibri"/>
        <family val="2"/>
      </rPr>
      <t>utile</t>
    </r>
    <r>
      <rPr>
        <sz val="10"/>
        <color indexed="8"/>
        <rFont val="Calibri"/>
        <family val="2"/>
      </rPr>
      <t xml:space="preserve"> = 6.000 m</t>
    </r>
    <r>
      <rPr>
        <vertAlign val="superscript"/>
        <sz val="10"/>
        <color indexed="8"/>
        <rFont val="Calibri"/>
        <family val="2"/>
      </rPr>
      <t>3</t>
    </r>
  </si>
  <si>
    <t xml:space="preserve">       </t>
  </si>
  <si>
    <t>[20] Breve descrizione del numero e tipologia degli scambiatori di calore</t>
  </si>
  <si>
    <r>
      <t>Dimensionamento delle vasche di lagunaggio e tempo di permanenza:</t>
    </r>
    <r>
      <rPr>
        <sz val="10"/>
        <color indexed="8"/>
        <rFont val="Calibri"/>
        <family val="2"/>
      </rPr>
      <t xml:space="preserve"> Non presenti </t>
    </r>
  </si>
  <si>
    <r>
      <t xml:space="preserve">Sistemi innovativi per l'ottimizzazione dell'uso del digestato [22]: </t>
    </r>
    <r>
      <rPr>
        <sz val="10"/>
        <color indexed="8"/>
        <rFont val="Calibri"/>
        <family val="2"/>
      </rPr>
      <t>Non presenti</t>
    </r>
  </si>
  <si>
    <r>
      <rPr>
        <b/>
        <sz val="11"/>
        <color indexed="8"/>
        <rFont val="Calibri"/>
        <family val="2"/>
      </rPr>
      <t>Caratteristiche dei digestori</t>
    </r>
    <r>
      <rPr>
        <sz val="11"/>
        <color indexed="8"/>
        <rFont val="Calibri"/>
        <family val="2"/>
      </rPr>
      <t xml:space="preserve">  [17]: </t>
    </r>
    <r>
      <rPr>
        <sz val="10"/>
        <color indexed="8"/>
        <rFont val="Calibri"/>
        <family val="2"/>
      </rPr>
      <t>Impianto bi-stadio.  N°2 vasche gemelle. Ø = 26 m; Volume</t>
    </r>
    <r>
      <rPr>
        <vertAlign val="subscript"/>
        <sz val="10"/>
        <color indexed="8"/>
        <rFont val="Calibri"/>
        <family val="2"/>
      </rPr>
      <t>utile</t>
    </r>
    <r>
      <rPr>
        <sz val="10"/>
        <color indexed="8"/>
        <rFont val="Calibri"/>
        <family val="2"/>
      </rPr>
      <t xml:space="preserve"> = 2.920 m</t>
    </r>
    <r>
      <rPr>
        <vertAlign val="superscript"/>
        <sz val="10"/>
        <color indexed="8"/>
        <rFont val="Calibri"/>
        <family val="2"/>
      </rPr>
      <t>3</t>
    </r>
    <r>
      <rPr>
        <sz val="10"/>
        <color indexed="8"/>
        <rFont val="Calibri"/>
        <family val="2"/>
      </rPr>
      <t>;   H</t>
    </r>
    <r>
      <rPr>
        <vertAlign val="subscript"/>
        <sz val="10"/>
        <color indexed="8"/>
        <rFont val="Calibri"/>
        <family val="2"/>
      </rPr>
      <t>utile</t>
    </r>
    <r>
      <rPr>
        <sz val="10"/>
        <color indexed="8"/>
        <rFont val="Calibri"/>
        <family val="2"/>
      </rPr>
      <t xml:space="preserve"> = 5,35/6 m; Mesofilia (40-46 °C); Miscelatori a pale a lenta rotazione  (digestore 1 a tre assi; digestore 2 a 2 assi)</t>
    </r>
  </si>
  <si>
    <r>
      <rPr>
        <b/>
        <sz val="11"/>
        <color indexed="8"/>
        <rFont val="Calibri"/>
        <family val="2"/>
      </rPr>
      <t>Sistema di pretrattamento ingestato</t>
    </r>
    <r>
      <rPr>
        <sz val="11"/>
        <color indexed="8"/>
        <rFont val="Calibri"/>
        <family val="2"/>
      </rPr>
      <t xml:space="preserve"> [16]: </t>
    </r>
    <r>
      <rPr>
        <sz val="10"/>
        <color indexed="8"/>
        <rFont val="Calibri"/>
        <family val="2"/>
      </rPr>
      <t>Non è previsto alcun tipo di pre-trattamento specifico</t>
    </r>
  </si>
  <si>
    <r>
      <rPr>
        <b/>
        <sz val="11"/>
        <color indexed="8"/>
        <rFont val="Calibri"/>
        <family val="2"/>
      </rPr>
      <t>Sistema di produzione di energia elettrica</t>
    </r>
    <r>
      <rPr>
        <sz val="11"/>
        <color indexed="8"/>
        <rFont val="Calibri"/>
        <family val="2"/>
      </rPr>
      <t xml:space="preserve">  [19]: </t>
    </r>
    <r>
      <rPr>
        <sz val="10"/>
        <color indexed="8"/>
        <rFont val="Calibri"/>
        <family val="2"/>
      </rPr>
      <t>Motore endotermico a ciclo Otto.</t>
    </r>
  </si>
  <si>
    <r>
      <rPr>
        <b/>
        <sz val="11"/>
        <color indexed="8"/>
        <rFont val="Calibri"/>
        <family val="2"/>
      </rPr>
      <t>Sistema di produzione di energia termica e/o recupero di calore dall'impianto di cogenerazione</t>
    </r>
    <r>
      <rPr>
        <sz val="11"/>
        <color indexed="8"/>
        <rFont val="Calibri"/>
        <family val="2"/>
      </rPr>
      <t xml:space="preserve"> [20]: </t>
    </r>
    <r>
      <rPr>
        <b/>
        <sz val="10"/>
        <color indexed="8"/>
        <rFont val="Calibri"/>
        <family val="2"/>
      </rPr>
      <t>Dati generali circuito acqua calda</t>
    </r>
    <r>
      <rPr>
        <sz val="10"/>
        <color indexed="8"/>
        <rFont val="Calibri"/>
        <family val="2"/>
      </rPr>
      <t>: Potenza termica complessiva kW</t>
    </r>
    <r>
      <rPr>
        <vertAlign val="subscript"/>
        <sz val="10"/>
        <color indexed="8"/>
        <rFont val="Calibri"/>
        <family val="2"/>
      </rPr>
      <t>th</t>
    </r>
    <r>
      <rPr>
        <sz val="10"/>
        <color indexed="8"/>
        <rFont val="Calibri"/>
        <family val="2"/>
      </rPr>
      <t xml:space="preserve"> 586; Temperatura di ritorno 65 °C; Temperatura di mandata 85 °C ; Portata nominale m³/h 25,2; Pressione nominale acqua calda bar 10. </t>
    </r>
    <r>
      <rPr>
        <b/>
        <sz val="10"/>
        <color indexed="8"/>
        <rFont val="Calibri"/>
        <family val="2"/>
      </rPr>
      <t xml:space="preserve">Scambiatore di calore </t>
    </r>
    <r>
      <rPr>
        <b/>
        <i/>
        <sz val="10"/>
        <color indexed="8"/>
        <rFont val="Calibri"/>
        <family val="2"/>
      </rPr>
      <t>intercooler</t>
    </r>
    <r>
      <rPr>
        <sz val="10"/>
        <color indexed="8"/>
        <rFont val="Calibri"/>
        <family val="2"/>
      </rPr>
      <t xml:space="preserve"> ad alette (1° stadio). </t>
    </r>
    <r>
      <rPr>
        <b/>
        <sz val="10"/>
        <color indexed="8"/>
        <rFont val="Calibri"/>
        <family val="2"/>
      </rPr>
      <t xml:space="preserve">Scambiatore di calore </t>
    </r>
    <r>
      <rPr>
        <b/>
        <i/>
        <sz val="10"/>
        <color indexed="8"/>
        <rFont val="Calibri"/>
        <family val="2"/>
      </rPr>
      <t>intercooler</t>
    </r>
    <r>
      <rPr>
        <sz val="10"/>
        <color indexed="8"/>
        <rFont val="Calibri"/>
        <family val="2"/>
      </rPr>
      <t xml:space="preserve"> ad alette (2° stadio: scambiatore intercooler a parte). </t>
    </r>
    <r>
      <rPr>
        <b/>
        <sz val="10"/>
        <color indexed="8"/>
        <rFont val="Calibri"/>
        <family val="2"/>
      </rPr>
      <t>Scambiatore di calore olio</t>
    </r>
    <r>
      <rPr>
        <sz val="10"/>
        <color indexed="8"/>
        <rFont val="Calibri"/>
        <family val="2"/>
      </rPr>
      <t xml:space="preserve"> a tubi. </t>
    </r>
    <r>
      <rPr>
        <b/>
        <sz val="10"/>
        <color indexed="8"/>
        <rFont val="Calibri"/>
        <family val="2"/>
      </rPr>
      <t>Scambiatore di calore</t>
    </r>
    <r>
      <rPr>
        <sz val="10"/>
        <color indexed="8"/>
        <rFont val="Calibri"/>
        <family val="2"/>
      </rPr>
      <t xml:space="preserve"> a piastre di interfaccia.</t>
    </r>
  </si>
  <si>
    <t>[21] Specificare i destinatari dell'intervento e la lunghezza della rete.</t>
  </si>
  <si>
    <t>[22] Descrive se sono in funzione innovazioni tecnologiche non ordinarie  per la gestione dl digestato</t>
  </si>
  <si>
    <t>[19] Specificare tipologia di motori.</t>
  </si>
  <si>
    <t>[18] Specificare le misure delle vasche di stoccaggio della parte liquida del digestato.</t>
  </si>
  <si>
    <t>[17] Specificare le dimensioni dei digestori, se mono o pluri-stadio, a che temperatura lavorano i batteri, che tipo di pale per la movimentazione dell'ingestato sono impiegate, in che numero e il tempo di ritenzione dell'ingestato.</t>
  </si>
  <si>
    <r>
      <rPr>
        <b/>
        <sz val="11"/>
        <color indexed="8"/>
        <rFont val="Calibri"/>
        <family val="2"/>
      </rPr>
      <t>Rete di teleriscaldamento/raffrescamento</t>
    </r>
    <r>
      <rPr>
        <sz val="11"/>
        <color indexed="8"/>
        <rFont val="Calibri"/>
        <family val="2"/>
      </rPr>
      <t xml:space="preserve"> [21]:  </t>
    </r>
    <r>
      <rPr>
        <sz val="10"/>
        <color indexed="8"/>
        <rFont val="Calibri"/>
        <family val="2"/>
      </rPr>
      <t xml:space="preserve">Da realizzare solo su richiesta del Comune (San Stino di Livenza): attualemnte non presente; teleriscaldamento zona industriale "Zecchetto", loc. La Salute, San Stino di Livenza; lunghezza 1.000 ÷ 1.500 m </t>
    </r>
  </si>
  <si>
    <t xml:space="preserve">Costo servizio manutenzione/assistenza complessiva  </t>
  </si>
  <si>
    <t>Costo servizio manutenzione cogeneratore</t>
  </si>
  <si>
    <t>Costo servizio manutenzione impianto</t>
  </si>
  <si>
    <t>Costo servizio manutenzione biologia</t>
  </si>
  <si>
    <t xml:space="preserve">Numero di riduzione potenza ordinari </t>
  </si>
  <si>
    <t xml:space="preserve">Numero di riduzione potenza straordinari </t>
  </si>
  <si>
    <r>
      <t xml:space="preserve">n </t>
    </r>
    <r>
      <rPr>
        <b/>
        <i/>
        <sz val="11"/>
        <color indexed="8"/>
        <rFont val="Calibri"/>
        <family val="2"/>
      </rPr>
      <t>1</t>
    </r>
  </si>
  <si>
    <r>
      <t xml:space="preserve">n </t>
    </r>
    <r>
      <rPr>
        <b/>
        <i/>
        <sz val="11"/>
        <color indexed="8"/>
        <rFont val="Calibri"/>
        <family val="2"/>
      </rPr>
      <t>0</t>
    </r>
  </si>
  <si>
    <t>h 0,0</t>
  </si>
  <si>
    <t>[23a] Cause terze: si intendono problemi a carico della rete elettrica (es. sbalzi tensione)</t>
  </si>
  <si>
    <t>Numero di fermi per cause terze [23a]</t>
  </si>
  <si>
    <r>
      <t xml:space="preserve">Numero di riduzione potenza per cause terze </t>
    </r>
    <r>
      <rPr>
        <sz val="11"/>
        <color indexed="8"/>
        <rFont val="Calibri"/>
        <family val="2"/>
      </rPr>
      <t>[23a]</t>
    </r>
  </si>
  <si>
    <t>autoconsumi en. elettrica esercizio impianto [10]</t>
  </si>
  <si>
    <t xml:space="preserve">autoconsumi en. elettrica aziendali </t>
  </si>
  <si>
    <r>
      <t>energia termica per mesofilia digestore (kWh</t>
    </r>
    <r>
      <rPr>
        <vertAlign val="subscript"/>
        <sz val="11"/>
        <color indexed="8"/>
        <rFont val="Calibri"/>
        <family val="2"/>
      </rPr>
      <t>th</t>
    </r>
    <r>
      <rPr>
        <sz val="11"/>
        <color indexed="8"/>
        <rFont val="Calibri"/>
        <family val="2"/>
      </rPr>
      <t>)</t>
    </r>
  </si>
  <si>
    <r>
      <rPr>
        <sz val="10"/>
        <color indexed="8"/>
        <rFont val="Calibri"/>
        <family val="2"/>
      </rPr>
      <t>energia termica per altri usi (prod. biogas) (kWh</t>
    </r>
    <r>
      <rPr>
        <vertAlign val="subscript"/>
        <sz val="10"/>
        <color indexed="8"/>
        <rFont val="Calibri"/>
        <family val="2"/>
      </rPr>
      <t>th</t>
    </r>
    <r>
      <rPr>
        <sz val="10"/>
        <color indexed="8"/>
        <rFont val="Calibri"/>
        <family val="2"/>
      </rPr>
      <t>/a)</t>
    </r>
  </si>
  <si>
    <t>Full service cogeneratore</t>
  </si>
  <si>
    <t>Monitoraggio biologia</t>
  </si>
  <si>
    <t>Riparazioni manutenzioni (manutenzione impianto)</t>
  </si>
  <si>
    <t>Biomasse vegetali dedicate</t>
  </si>
  <si>
    <t>Mancato ricavo per consumi elettrici ausiliari</t>
  </si>
  <si>
    <r>
      <t>Costi spandimento frazione L</t>
    </r>
    <r>
      <rPr>
        <i/>
        <vertAlign val="subscript"/>
        <sz val="10"/>
        <color indexed="8"/>
        <rFont val="Calibri"/>
        <family val="2"/>
      </rPr>
      <t>digestato</t>
    </r>
  </si>
  <si>
    <r>
      <t>Costi spandimento frazione S</t>
    </r>
    <r>
      <rPr>
        <i/>
        <vertAlign val="subscript"/>
        <sz val="10"/>
        <color indexed="8"/>
        <rFont val="Calibri"/>
        <family val="2"/>
      </rPr>
      <t>digestato</t>
    </r>
  </si>
  <si>
    <t>Mancato reddito per SAU impianto</t>
  </si>
  <si>
    <t>Costi di investimento</t>
  </si>
  <si>
    <r>
      <t xml:space="preserve">Attualmente </t>
    </r>
    <r>
      <rPr>
        <b/>
        <u/>
        <sz val="9"/>
        <color indexed="8"/>
        <rFont val="Calibri"/>
        <family val="2"/>
      </rPr>
      <t>non</t>
    </r>
    <r>
      <rPr>
        <sz val="9"/>
        <color indexed="8"/>
        <rFont val="Calibri"/>
        <family val="2"/>
      </rPr>
      <t xml:space="preserve"> si utilizzano sottoprodotti in digestione anaerobica, ad eccezione degli </t>
    </r>
    <r>
      <rPr>
        <b/>
        <sz val="9"/>
        <color indexed="8"/>
        <rFont val="Calibri"/>
        <family val="2"/>
      </rPr>
      <t>effluenti di allevamento</t>
    </r>
    <r>
      <rPr>
        <sz val="9"/>
        <color indexed="8"/>
        <rFont val="Calibri"/>
        <family val="2"/>
      </rPr>
      <t xml:space="preserve"> conferiti dall'annessa azienda Agricola Luigi, la cui fonitura è regolata dall'idonea contrattualistica (contratto tipo approvato con D.G.R.V. n. 1620/2009)</t>
    </r>
  </si>
  <si>
    <r>
      <t>Prescrizioni per la costruzione e l'esercizio dell'impianto di biogas della Soc. Agricola Salgas s.s. (</t>
    </r>
    <r>
      <rPr>
        <b/>
        <sz val="8"/>
        <color indexed="8"/>
        <rFont val="Calibri"/>
        <family val="2"/>
      </rPr>
      <t>DGR Regione Veneto n. 1717, 29.06.2010</t>
    </r>
    <r>
      <rPr>
        <sz val="8"/>
        <color indexed="8"/>
        <rFont val="Calibri"/>
        <family val="2"/>
      </rPr>
      <t xml:space="preserve">) - Parere di conformità dell’impianto per la prevenzione degli incendi, rilasciato dal </t>
    </r>
    <r>
      <rPr>
        <b/>
        <sz val="8"/>
        <color indexed="8"/>
        <rFont val="Calibri"/>
        <family val="2"/>
      </rPr>
      <t>Comando provinciale dei Vigili del Fuoco di Venezia</t>
    </r>
    <r>
      <rPr>
        <sz val="8"/>
        <color indexed="8"/>
        <rFont val="Calibri"/>
        <family val="2"/>
      </rPr>
      <t xml:space="preserve"> (protocollo n. 9864, 12/04/2010) - Parere tecnico del</t>
    </r>
    <r>
      <rPr>
        <b/>
        <sz val="8"/>
        <color indexed="8"/>
        <rFont val="Calibri"/>
        <family val="2"/>
      </rPr>
      <t xml:space="preserve"> Consorzio di Bonifica Pianura Veneta tra Livenza e Tagliamento</t>
    </r>
    <r>
      <rPr>
        <sz val="8"/>
        <color indexed="8"/>
        <rFont val="Calibri"/>
        <family val="2"/>
      </rPr>
      <t xml:space="preserve"> (nota prot. n. 382/02, 19/01/2010 e nota prot. n. 143330/48.24, 15/03/2010) - Parere della </t>
    </r>
    <r>
      <rPr>
        <b/>
        <sz val="8"/>
        <color indexed="8"/>
        <rFont val="Calibri"/>
        <family val="2"/>
      </rPr>
      <t>Provincia di Venezia, Servizio Pianificazione Territoriale e Urbanistica</t>
    </r>
    <r>
      <rPr>
        <sz val="8"/>
        <color indexed="8"/>
        <rFont val="Calibri"/>
        <family val="2"/>
      </rPr>
      <t xml:space="preserve"> (nota prot. n. 259590/48.24, 10/05/2010) - Parere del </t>
    </r>
    <r>
      <rPr>
        <b/>
        <sz val="8"/>
        <color indexed="8"/>
        <rFont val="Calibri"/>
        <family val="2"/>
      </rPr>
      <t>Ministero dello Sviluppo Economico, Comunicazioni, Ispettorato Territoriale Veneto</t>
    </r>
    <r>
      <rPr>
        <sz val="8"/>
        <color indexed="8"/>
        <rFont val="Calibri"/>
        <family val="2"/>
      </rPr>
      <t xml:space="preserve"> (nota prot.  n. 254088/48.24, 06/05/2010) - Parere della </t>
    </r>
    <r>
      <rPr>
        <b/>
        <sz val="8"/>
        <color indexed="8"/>
        <rFont val="Calibri"/>
        <family val="2"/>
      </rPr>
      <t xml:space="preserve">Soprintendenza per i Beni Archeologici del Veneto </t>
    </r>
    <r>
      <rPr>
        <sz val="8"/>
        <color indexed="8"/>
        <rFont val="Calibri"/>
        <family val="2"/>
      </rPr>
      <t xml:space="preserve">(nota prot. n. 72405/48.24, 08/02/2010) - Parere della </t>
    </r>
    <r>
      <rPr>
        <b/>
        <sz val="8"/>
        <color indexed="8"/>
        <rFont val="Calibri"/>
        <family val="2"/>
      </rPr>
      <t>Direzione pianificazione Territoriale e Parchi</t>
    </r>
    <r>
      <rPr>
        <sz val="8"/>
        <color indexed="8"/>
        <rFont val="Calibri"/>
        <family val="2"/>
      </rPr>
      <t xml:space="preserve"> (nota prot. n. 650572/57.10, 24/11/2009) - </t>
    </r>
  </si>
  <si>
    <t>Autorizzazioni ottenute per costruire ed avviare l'impianto [28]:</t>
  </si>
  <si>
    <t>Importo e tipologia di finanziamento [27]: contributo in conto capitale non superiore al 40% del costo totale ammissibile dell'investimento, calcolato al netto delle imposte dovute e non superiore a 500.000,00 €</t>
  </si>
  <si>
    <t xml:space="preserve"> €</t>
  </si>
  <si>
    <t>Liquame e letame bovino(incluso trasporto all'impianto di digestione anaerobica)</t>
  </si>
  <si>
    <t>Costo polizza fidejussoria (Regione Veneto per dismissione impianto)</t>
  </si>
  <si>
    <t>Gasolio, lubrificanti ,materiali di consumo</t>
  </si>
  <si>
    <t>[26] Indicare i costi per i servizi di consulenza offerti da società specializzate per i servizi amministrativi (GSE, AEEG, ecc.).</t>
  </si>
  <si>
    <r>
      <t>Potenza termica recuperabile da: primo stadio intercooler, olio, acqua di raffreddamento motore  (kW</t>
    </r>
    <r>
      <rPr>
        <vertAlign val="subscript"/>
        <sz val="10"/>
        <color indexed="8"/>
        <rFont val="Calibri"/>
        <family val="2"/>
      </rPr>
      <t>th</t>
    </r>
    <r>
      <rPr>
        <sz val="10"/>
        <color indexed="8"/>
        <rFont val="Calibri"/>
        <family val="2"/>
      </rPr>
      <t xml:space="preserve">) [12] : </t>
    </r>
  </si>
  <si>
    <r>
      <t>Potenza termica impiegata per riscaldamento digestori inverno (kW</t>
    </r>
    <r>
      <rPr>
        <vertAlign val="subscript"/>
        <sz val="10"/>
        <color indexed="8"/>
        <rFont val="Calibri"/>
        <family val="2"/>
      </rPr>
      <t>th</t>
    </r>
    <r>
      <rPr>
        <sz val="10"/>
        <color indexed="8"/>
        <rFont val="Calibri"/>
        <family val="2"/>
      </rPr>
      <t xml:space="preserve">) (valore inf. - valore sup. - media stagionale - media annua) [12]: </t>
    </r>
  </si>
  <si>
    <r>
      <t>Potenza termica impiegata per riscaldamento digestori estate (kW</t>
    </r>
    <r>
      <rPr>
        <vertAlign val="subscript"/>
        <sz val="10"/>
        <color indexed="8"/>
        <rFont val="Calibri"/>
        <family val="2"/>
      </rPr>
      <t>th</t>
    </r>
    <r>
      <rPr>
        <sz val="10"/>
        <color indexed="8"/>
        <rFont val="Calibri"/>
        <family val="2"/>
      </rPr>
      <t xml:space="preserve">) (valore inf. - valore sup. - media stagionale - media annua) [12] : </t>
    </r>
  </si>
  <si>
    <r>
      <t xml:space="preserve"> Potenza termica impiegata per torre di desolforazione (kW</t>
    </r>
    <r>
      <rPr>
        <vertAlign val="subscript"/>
        <sz val="10"/>
        <color indexed="8"/>
        <rFont val="Calibri"/>
        <family val="2"/>
      </rPr>
      <t>th</t>
    </r>
    <r>
      <rPr>
        <sz val="10"/>
        <color indexed="8"/>
        <rFont val="Calibri"/>
        <family val="2"/>
      </rPr>
      <t xml:space="preserve">) [12] : </t>
    </r>
  </si>
  <si>
    <t xml:space="preserve">Silomais </t>
  </si>
  <si>
    <t>Pastone da mais (II raccolto)</t>
  </si>
  <si>
    <t>Farina di mais</t>
  </si>
  <si>
    <t>Silosorgo (II raccolto)</t>
  </si>
  <si>
    <t xml:space="preserve">8,87 [%] </t>
  </si>
  <si>
    <t>m3</t>
  </si>
  <si>
    <r>
      <t>Il digestato prodotto (32.600 t) subisce separazione solido/liquido con separatore S/L a compressione elicoidale (marca FAN).  S</t>
    </r>
    <r>
      <rPr>
        <vertAlign val="subscript"/>
        <sz val="9"/>
        <color indexed="8"/>
        <rFont val="Calibri"/>
        <family val="2"/>
      </rPr>
      <t>digestato</t>
    </r>
    <r>
      <rPr>
        <sz val="9"/>
        <color indexed="8"/>
        <rFont val="Calibri"/>
        <family val="2"/>
      </rPr>
      <t xml:space="preserve">  (4.770 t) viene ceduto all'Az. Agr. Luigi (azienda zootecnica fornitrice degli effluenti di allevamento) che utilizza tale materiale come fertilizzante con proprietà ammendanti nei terreni dislocati ad una distanza maggiore dal centro aziendale. L</t>
    </r>
    <r>
      <rPr>
        <vertAlign val="subscript"/>
        <sz val="9"/>
        <color indexed="8"/>
        <rFont val="Calibri"/>
        <family val="2"/>
      </rPr>
      <t>digestato</t>
    </r>
    <r>
      <rPr>
        <sz val="9"/>
        <color indexed="8"/>
        <rFont val="Calibri"/>
        <family val="2"/>
      </rPr>
      <t xml:space="preserve"> (27.830 t) viene utilizzato sui terreni dell'Az. Agr. Salgas (297 ha) come fertilizzante con proprietà di concime ammoniacale (a pronta disponibilità) sui terreni destinati a coltivazione delle colture dedicate</t>
    </r>
  </si>
  <si>
    <r>
      <t xml:space="preserve">h </t>
    </r>
    <r>
      <rPr>
        <b/>
        <sz val="11"/>
        <color indexed="8"/>
        <rFont val="Calibri"/>
        <family val="2"/>
      </rPr>
      <t>25,2</t>
    </r>
  </si>
  <si>
    <r>
      <t xml:space="preserve">n </t>
    </r>
    <r>
      <rPr>
        <b/>
        <sz val="11"/>
        <color indexed="8"/>
        <rFont val="Calibri"/>
        <family val="2"/>
      </rPr>
      <t>17</t>
    </r>
  </si>
  <si>
    <r>
      <t xml:space="preserve">n </t>
    </r>
    <r>
      <rPr>
        <b/>
        <sz val="11"/>
        <color indexed="8"/>
        <rFont val="Calibri"/>
        <family val="2"/>
      </rPr>
      <t>12</t>
    </r>
  </si>
  <si>
    <r>
      <t>h</t>
    </r>
    <r>
      <rPr>
        <b/>
        <sz val="11"/>
        <color indexed="8"/>
        <rFont val="Calibri"/>
        <family val="2"/>
      </rPr>
      <t xml:space="preserve"> 6,5</t>
    </r>
  </si>
  <si>
    <r>
      <t xml:space="preserve">n </t>
    </r>
    <r>
      <rPr>
        <b/>
        <sz val="11"/>
        <color indexed="8"/>
        <rFont val="Calibri"/>
        <family val="2"/>
      </rPr>
      <t>73</t>
    </r>
  </si>
  <si>
    <r>
      <t xml:space="preserve">h </t>
    </r>
    <r>
      <rPr>
        <b/>
        <sz val="11"/>
        <color indexed="8"/>
        <rFont val="Calibri"/>
        <family val="2"/>
      </rPr>
      <t>54,6</t>
    </r>
  </si>
  <si>
    <t>h 1,2</t>
  </si>
  <si>
    <t>n 0</t>
  </si>
  <si>
    <r>
      <t xml:space="preserve">1) Raccolta ed elaborazione di dati di carattere tecnico, economico ed ambientale relativi all'impianto di biogas forniti ad ENAMA, sulla base della presente scheda.
2) Installazione di idoneo dispositivo per il monitoraggio in continuo dell’energia elettrica (E.E.) prodotta.
3) Raccolta ed elaborazione dei dati di produzione e dei consumi dell'E.E. su base mensile, trimestrale e annuale ed elaborazione e aggiornamento di un grafico relativo all'andamento della produzione di E.E. e dei consumi di E.E. dell’impianto per poterne valutare l’incidenza, su base mensile per anno di monitoraggio: </t>
    </r>
    <r>
      <rPr>
        <i/>
        <sz val="9"/>
        <color indexed="8"/>
        <rFont val="Calibri"/>
        <family val="2"/>
      </rPr>
      <t>report</t>
    </r>
    <r>
      <rPr>
        <sz val="9"/>
        <color indexed="8"/>
        <rFont val="Calibri"/>
        <family val="2"/>
      </rPr>
      <t>(in corso di stesura) riportante i dati raccolti ed elaborati e le relative analisi (</t>
    </r>
    <r>
      <rPr>
        <sz val="9"/>
        <color indexed="8"/>
        <rFont val="Calibri"/>
        <family val="2"/>
      </rPr>
      <t xml:space="preserve">E.E. prodotta </t>
    </r>
    <r>
      <rPr>
        <b/>
        <u/>
        <sz val="9"/>
        <color indexed="8"/>
        <rFont val="Calibri"/>
        <family val="2"/>
      </rPr>
      <t>anno 2014</t>
    </r>
    <r>
      <rPr>
        <sz val="9"/>
        <color indexed="8"/>
        <rFont val="Calibri"/>
        <family val="2"/>
      </rPr>
      <t xml:space="preserve">: </t>
    </r>
    <r>
      <rPr>
        <b/>
        <sz val="9"/>
        <color indexed="8"/>
        <rFont val="Calibri"/>
        <family val="2"/>
      </rPr>
      <t>8.627 MW·h</t>
    </r>
    <r>
      <rPr>
        <b/>
        <vertAlign val="subscript"/>
        <sz val="9"/>
        <color indexed="8"/>
        <rFont val="Calibri"/>
        <family val="2"/>
      </rPr>
      <t>e</t>
    </r>
    <r>
      <rPr>
        <sz val="9"/>
        <color indexed="8"/>
        <rFont val="Calibri"/>
        <family val="2"/>
      </rPr>
      <t xml:space="preserve">; E.E. immessa in rete </t>
    </r>
    <r>
      <rPr>
        <b/>
        <u/>
        <sz val="9"/>
        <color indexed="8"/>
        <rFont val="Calibri"/>
        <family val="2"/>
      </rPr>
      <t>anno 2014</t>
    </r>
    <r>
      <rPr>
        <sz val="9"/>
        <color indexed="8"/>
        <rFont val="Calibri"/>
        <family val="2"/>
      </rPr>
      <t xml:space="preserve">: </t>
    </r>
    <r>
      <rPr>
        <b/>
        <sz val="9"/>
        <color indexed="8"/>
        <rFont val="Calibri"/>
        <family val="2"/>
      </rPr>
      <t>7.861 MW·h</t>
    </r>
    <r>
      <rPr>
        <b/>
        <vertAlign val="subscript"/>
        <sz val="9"/>
        <color indexed="8"/>
        <rFont val="Calibri"/>
        <family val="2"/>
      </rPr>
      <t>e</t>
    </r>
    <r>
      <rPr>
        <sz val="9"/>
        <color indexed="8"/>
        <rFont val="Calibri"/>
        <family val="2"/>
      </rPr>
      <t xml:space="preserve">; percentuale dell'E.E. assorbita dai servivi ausiliari, dalle perdite di linea e dalle perdite di rete nei trasformatori principali </t>
    </r>
    <r>
      <rPr>
        <b/>
        <u/>
        <sz val="9"/>
        <color indexed="8"/>
        <rFont val="Calibri"/>
        <family val="2"/>
      </rPr>
      <t>anno 2014</t>
    </r>
    <r>
      <rPr>
        <sz val="9"/>
        <color indexed="8"/>
        <rFont val="Calibri"/>
        <family val="2"/>
      </rPr>
      <t xml:space="preserve">: 8,87%)
</t>
    </r>
    <r>
      <rPr>
        <sz val="9"/>
        <rFont val="Calibri"/>
        <family val="2"/>
      </rPr>
      <t xml:space="preserve">4) Raccolta dei dati di produzione dell'E.T. a scala annuale e dell'utilizzo di E.T. a scala semestrale (periodo autunno-inverno e primavera-estate) ed elaborazione di un grafico relativo all'andamento della produzione e utilizzo di E.T. su base semestrale: </t>
    </r>
    <r>
      <rPr>
        <i/>
        <sz val="9"/>
        <rFont val="Calibri"/>
        <family val="2"/>
      </rPr>
      <t>report</t>
    </r>
    <r>
      <rPr>
        <sz val="9"/>
        <rFont val="Calibri"/>
        <family val="2"/>
      </rPr>
      <t xml:space="preserve"> (in corso di stesura) riportante i dati raccolti ed elaborati e le relative analisi (</t>
    </r>
    <r>
      <rPr>
        <sz val="9"/>
        <rFont val="Calibri"/>
        <family val="2"/>
      </rPr>
      <t xml:space="preserve">E.T. prodotta </t>
    </r>
    <r>
      <rPr>
        <b/>
        <u/>
        <sz val="9"/>
        <rFont val="Calibri"/>
        <family val="2"/>
      </rPr>
      <t>anno 2014</t>
    </r>
    <r>
      <rPr>
        <sz val="9"/>
        <rFont val="Calibri"/>
        <family val="2"/>
      </rPr>
      <t xml:space="preserve">: </t>
    </r>
    <r>
      <rPr>
        <b/>
        <sz val="9"/>
        <rFont val="Calibri"/>
        <family val="2"/>
      </rPr>
      <t>5.060 MW·h</t>
    </r>
    <r>
      <rPr>
        <b/>
        <vertAlign val="subscript"/>
        <sz val="9"/>
        <rFont val="Calibri"/>
        <family val="2"/>
      </rPr>
      <t>th</t>
    </r>
    <r>
      <rPr>
        <sz val="9"/>
        <rFont val="Calibri"/>
        <family val="2"/>
      </rPr>
      <t xml:space="preserve">; E.T. utilizzata per mantenimento condizioni mesofilia nel dIgestore: </t>
    </r>
    <r>
      <rPr>
        <b/>
        <sz val="9"/>
        <rFont val="Calibri"/>
        <family val="2"/>
      </rPr>
      <t>1.971 MWh</t>
    </r>
    <r>
      <rPr>
        <b/>
        <vertAlign val="subscript"/>
        <sz val="9"/>
        <rFont val="Calibri"/>
        <family val="2"/>
      </rPr>
      <t>th</t>
    </r>
    <r>
      <rPr>
        <sz val="9"/>
        <rFont val="Calibri"/>
        <family val="2"/>
      </rPr>
      <t xml:space="preserve">; E.T. utilizzata per desolforazione: </t>
    </r>
    <r>
      <rPr>
        <b/>
        <sz val="9"/>
        <rFont val="Calibri"/>
        <family val="2"/>
      </rPr>
      <t>526 MWh</t>
    </r>
    <r>
      <rPr>
        <b/>
        <vertAlign val="subscript"/>
        <sz val="9"/>
        <rFont val="Calibri"/>
        <family val="2"/>
      </rPr>
      <t>th</t>
    </r>
    <r>
      <rPr>
        <sz val="9"/>
        <rFont val="Calibri"/>
        <family val="2"/>
      </rPr>
      <t xml:space="preserve">;  E.T. utilizzata per funzionamento frigo-assorbitore (trigenerazione): </t>
    </r>
    <r>
      <rPr>
        <b/>
        <sz val="9"/>
        <rFont val="Calibri"/>
        <family val="2"/>
      </rPr>
      <t>412 MWh</t>
    </r>
    <r>
      <rPr>
        <b/>
        <vertAlign val="subscript"/>
        <sz val="9"/>
        <rFont val="Calibri"/>
        <family val="2"/>
      </rPr>
      <t>th</t>
    </r>
    <r>
      <rPr>
        <sz val="9"/>
        <rFont val="Calibri"/>
        <family val="2"/>
      </rPr>
      <t>).</t>
    </r>
    <r>
      <rPr>
        <sz val="9"/>
        <color indexed="8"/>
        <rFont val="Calibri"/>
        <family val="2"/>
      </rPr>
      <t xml:space="preserve">
5) Analisi relative a quantità e qualità di biomassa destinata alla digestione anaerobica e al digestato prodotto</t>
    </r>
    <r>
      <rPr>
        <sz val="9"/>
        <rFont val="Calibri"/>
        <family val="2"/>
      </rPr>
      <t>, rac</t>
    </r>
    <r>
      <rPr>
        <sz val="9"/>
        <color indexed="8"/>
        <rFont val="Calibri"/>
        <family val="2"/>
      </rPr>
      <t>colta dei dati</t>
    </r>
    <r>
      <rPr>
        <sz val="9"/>
        <color rgb="FFFF0000"/>
        <rFont val="Calibri"/>
        <family val="2"/>
      </rPr>
      <t xml:space="preserve"> </t>
    </r>
    <r>
      <rPr>
        <sz val="9"/>
        <rFont val="Calibri"/>
        <family val="2"/>
      </rPr>
      <t>ed e</t>
    </r>
    <r>
      <rPr>
        <sz val="9"/>
        <color indexed="8"/>
        <rFont val="Calibri"/>
        <family val="2"/>
      </rPr>
      <t>laborazione dei dati</t>
    </r>
    <r>
      <rPr>
        <sz val="9"/>
        <rFont val="Calibri"/>
        <family val="2"/>
      </rPr>
      <t xml:space="preserve"> a cadenza trimestrale ed annuale: </t>
    </r>
    <r>
      <rPr>
        <i/>
        <sz val="9"/>
        <rFont val="Calibri"/>
        <family val="2"/>
      </rPr>
      <t>report</t>
    </r>
    <r>
      <rPr>
        <sz val="9"/>
        <rFont val="Calibri"/>
        <family val="2"/>
      </rPr>
      <t xml:space="preserve"> (in corso di stesura) riportante i dati raccolti ed elaborati e le relative analisi.</t>
    </r>
    <r>
      <rPr>
        <sz val="9"/>
        <color indexed="8"/>
        <rFont val="Calibri"/>
        <family val="2"/>
      </rPr>
      <t xml:space="preserve">
6) Registrazione del dominio</t>
    </r>
    <r>
      <rPr>
        <b/>
        <u/>
        <sz val="9"/>
        <color theme="3" tint="0.39997558519241921"/>
        <rFont val="Calibri"/>
        <family val="2"/>
      </rPr>
      <t xml:space="preserve"> www.salgas.it</t>
    </r>
    <r>
      <rPr>
        <sz val="9"/>
        <color indexed="8"/>
        <rFont val="Calibri"/>
        <family val="2"/>
      </rPr>
      <t xml:space="preserve"> e prima impostazione grafica del sito </t>
    </r>
    <r>
      <rPr>
        <i/>
        <sz val="9"/>
        <color indexed="8"/>
        <rFont val="Calibri"/>
        <family val="2"/>
      </rPr>
      <t>web</t>
    </r>
    <r>
      <rPr>
        <sz val="9"/>
        <color indexed="8"/>
        <rFont val="Calibri"/>
        <family val="2"/>
      </rPr>
      <t xml:space="preserve"> (in sinergia con le attività di divulgazione) riportante le informazioni e dettagli tecnici dell’impianto e i dati raccolti dal monitoraggio</t>
    </r>
  </si>
  <si>
    <r>
      <t xml:space="preserve">1) Organizzazione di una terza giornata dimostrativa/divulgativa, svolta il giorno: </t>
    </r>
    <r>
      <rPr>
        <b/>
        <sz val="9"/>
        <color indexed="8"/>
        <rFont val="Calibri"/>
        <family val="2"/>
      </rPr>
      <t>29.10.2015 (partecipanti: docenti e studento dell'Istituto Tecnico Agrario "Paolino d'Aquileia", Cividale del Friuli, Udine)</t>
    </r>
    <r>
      <rPr>
        <sz val="9"/>
        <color indexed="8"/>
        <rFont val="Calibri"/>
        <family val="2"/>
      </rPr>
      <t xml:space="preserve">
2) Predisposizione di testo e grafica di un pannello informativo in quadricromia della dimensione 3X3 m (da installare presso l’impianto): caratteristiche tecniche, potenza elettrica e termica, quantità di energia producibile annua attesa, tipologia di biomassa utilizzata e quantità prevista, schema di funzionamento, loghi MIPAAF e ENAMA (previa autorizzazione), indicazione che l’impianto è stato realizzato con il contributo previsto dal bando: testo in corso di predisposizione (entro dicembre 2015).</t>
    </r>
    <r>
      <rPr>
        <b/>
        <sz val="9"/>
        <color indexed="8"/>
        <rFont val="Calibri"/>
        <family val="2"/>
      </rPr>
      <t xml:space="preserve"> L'attività è attualmente in corso</t>
    </r>
    <r>
      <rPr>
        <sz val="9"/>
        <color indexed="8"/>
        <rFont val="Calibri"/>
        <family val="2"/>
      </rPr>
      <t xml:space="preserve">
3) Realizzazione di un </t>
    </r>
    <r>
      <rPr>
        <i/>
        <sz val="9"/>
        <color indexed="8"/>
        <rFont val="Calibri"/>
        <family val="2"/>
      </rPr>
      <t>booklet</t>
    </r>
    <r>
      <rPr>
        <sz val="9"/>
        <color indexed="8"/>
        <rFont val="Calibri"/>
        <family val="2"/>
      </rPr>
      <t xml:space="preserve"> di 8 facciate in quadricromia, stampato in 2.000 copie: principali caratteristiche dell’impianto, da distribuire a tutti i partecipanti delle visite (agricoltori, tecnici e studenti), sempre presente in una apposita bacheca prevista presso l’impianto, da diffondere presso le organizzazioni professionali agricole.</t>
    </r>
    <r>
      <rPr>
        <b/>
        <sz val="9"/>
        <color indexed="8"/>
        <rFont val="Calibri"/>
        <family val="2"/>
      </rPr>
      <t xml:space="preserve"> L'attività è attualmente in corso (fine indicativa: metà dicembre).</t>
    </r>
    <r>
      <rPr>
        <sz val="9"/>
        <color indexed="8"/>
        <rFont val="Calibri"/>
        <family val="2"/>
      </rPr>
      <t xml:space="preserve"> 
4) Organizzazione di uno specifico incontro tecnico con gli studenti e gli insegnanti di una delle scuole superiori della provincia di Venezia (presentata tutta la filiera dal conferimento delle biomasse da destinare al digestore anaerobico, alla produzione di biogas, fino alla trasformazione energetica attraverso il cogeneratore). </t>
    </r>
    <r>
      <rPr>
        <b/>
        <sz val="9"/>
        <color indexed="8"/>
        <rFont val="Calibri"/>
        <family val="2"/>
      </rPr>
      <t>Incontro presso la scuola svolto il giorno 15.05.2015 (I.T.I.S. "Leonardo  Da Vinci", Via Galilei, 1 30026, Portogruaro, Venezia)</t>
    </r>
    <r>
      <rPr>
        <sz val="9"/>
        <color indexed="8"/>
        <rFont val="Calibri"/>
        <family val="2"/>
      </rPr>
      <t xml:space="preserve">
5) Organizzazione di specifici incontri e visite studio presso l’impianto, per lo scambio di esperienze (altri imprenditori agricoli per la diffusione e la replicabilità dell’esperienza acquisita): Venerdì 15 maggio 2015 (ore 11:45 - 14:00) - Visita tecnica presso l'impianto Salgas a La Salute di Santo Stino di Livenza per i dottorandi della Facoltà di Scienze Ambientali di Venezia (4-6 partecipanti);  Martedì 19 maggio (ore 9:00-11:00) - Visita tecnica presso l'impianto Salgas a La Salute di Santo Stino di Livenza per i partecipnati al Corso Cipat di Treviso: 1 partecipante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</si>
</sst>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61">
    <font>
      <sz val="11"/>
      <color indexed="8"/>
      <name val="Calibri"/>
    </font>
    <font>
      <b/>
      <sz val="11"/>
      <color indexed="8"/>
      <name val="Calibri"/>
      <family val="2"/>
    </font>
    <font>
      <sz val="8"/>
      <color indexed="8"/>
      <name val="Calibri"/>
      <family val="2"/>
    </font>
    <font>
      <vertAlign val="superscript"/>
      <sz val="11"/>
      <color indexed="8"/>
      <name val="Calibri"/>
      <family val="2"/>
    </font>
    <font>
      <sz val="11"/>
      <color indexed="9"/>
      <name val="Calibri"/>
      <family val="2"/>
    </font>
    <font>
      <b/>
      <sz val="11"/>
      <color indexed="56"/>
      <name val="Calibri"/>
      <family val="2"/>
    </font>
    <font>
      <b/>
      <sz val="13"/>
      <color indexed="56"/>
      <name val="Calibri"/>
      <family val="2"/>
    </font>
    <font>
      <b/>
      <sz val="18"/>
      <color indexed="56"/>
      <name val="Cambria"/>
      <family val="1"/>
    </font>
    <font>
      <sz val="11"/>
      <color indexed="20"/>
      <name val="Calibri"/>
      <family val="2"/>
    </font>
    <font>
      <sz val="11"/>
      <color indexed="17"/>
      <name val="Calibri"/>
      <family val="2"/>
    </font>
    <font>
      <sz val="12"/>
      <name val="宋体"/>
    </font>
    <font>
      <b/>
      <sz val="11"/>
      <color indexed="52"/>
      <name val="Calibri"/>
      <family val="2"/>
    </font>
    <font>
      <b/>
      <sz val="11"/>
      <color indexed="63"/>
      <name val="Calibri"/>
      <family val="2"/>
    </font>
    <font>
      <sz val="11"/>
      <color indexed="52"/>
      <name val="Calibri"/>
      <family val="2"/>
    </font>
    <font>
      <b/>
      <sz val="11"/>
      <color indexed="9"/>
      <name val="Calibri"/>
      <family val="2"/>
    </font>
    <font>
      <b/>
      <sz val="15"/>
      <color indexed="56"/>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0"/>
      <color indexed="8"/>
      <name val="Calibri"/>
      <family val="2"/>
    </font>
    <font>
      <b/>
      <u/>
      <sz val="11"/>
      <color indexed="8"/>
      <name val="Calibri"/>
      <family val="2"/>
    </font>
    <font>
      <sz val="24"/>
      <color indexed="9"/>
      <name val="Calibri"/>
      <family val="2"/>
    </font>
    <font>
      <b/>
      <sz val="14"/>
      <color indexed="8"/>
      <name val="Calibri"/>
      <family val="2"/>
    </font>
    <font>
      <i/>
      <u/>
      <sz val="11"/>
      <color indexed="8"/>
      <name val="Calibri"/>
      <family val="2"/>
    </font>
    <font>
      <b/>
      <i/>
      <u/>
      <sz val="11"/>
      <color indexed="8"/>
      <name val="Calibri"/>
      <family val="2"/>
    </font>
    <font>
      <sz val="11"/>
      <color indexed="8"/>
      <name val="Calibri"/>
      <family val="2"/>
    </font>
    <font>
      <sz val="8"/>
      <name val="Tahoma"/>
      <family val="2"/>
    </font>
    <font>
      <sz val="11"/>
      <color indexed="8"/>
      <name val="Calibri"/>
      <family val="2"/>
    </font>
    <font>
      <sz val="8"/>
      <color indexed="8"/>
      <name val="Tahoma"/>
      <family val="2"/>
    </font>
    <font>
      <b/>
      <sz val="11"/>
      <color indexed="8"/>
      <name val="Calibri"/>
      <family val="2"/>
    </font>
    <font>
      <u/>
      <sz val="11"/>
      <color theme="10"/>
      <name val="Calibri"/>
      <family val="2"/>
    </font>
    <font>
      <sz val="10"/>
      <color indexed="8"/>
      <name val="Calibri"/>
      <family val="2"/>
    </font>
    <font>
      <vertAlign val="subscript"/>
      <sz val="11"/>
      <color indexed="8"/>
      <name val="Calibri"/>
      <family val="2"/>
    </font>
    <font>
      <vertAlign val="subscript"/>
      <sz val="10"/>
      <color indexed="8"/>
      <name val="Calibri"/>
      <family val="2"/>
    </font>
    <font>
      <vertAlign val="superscript"/>
      <sz val="10"/>
      <color indexed="8"/>
      <name val="Calibri"/>
      <family val="2"/>
    </font>
    <font>
      <sz val="9"/>
      <color indexed="8"/>
      <name val="Calibri"/>
      <family val="2"/>
    </font>
    <font>
      <b/>
      <sz val="10"/>
      <color indexed="8"/>
      <name val="Calibri"/>
      <family val="2"/>
    </font>
    <font>
      <b/>
      <i/>
      <sz val="10"/>
      <color indexed="8"/>
      <name val="Calibri"/>
      <family val="2"/>
    </font>
    <font>
      <i/>
      <sz val="10"/>
      <color indexed="8"/>
      <name val="Calibri"/>
      <family val="2"/>
    </font>
    <font>
      <i/>
      <sz val="11"/>
      <color indexed="8"/>
      <name val="Calibri"/>
      <family val="2"/>
    </font>
    <font>
      <b/>
      <i/>
      <sz val="11"/>
      <color indexed="8"/>
      <name val="Calibri"/>
      <family val="2"/>
    </font>
    <font>
      <vertAlign val="subscript"/>
      <sz val="9"/>
      <color indexed="8"/>
      <name val="Calibri"/>
      <family val="2"/>
    </font>
    <font>
      <i/>
      <sz val="9"/>
      <color indexed="8"/>
      <name val="Calibri"/>
      <family val="2"/>
    </font>
    <font>
      <i/>
      <vertAlign val="subscript"/>
      <sz val="10"/>
      <color indexed="8"/>
      <name val="Calibri"/>
      <family val="2"/>
    </font>
    <font>
      <b/>
      <sz val="9"/>
      <color indexed="8"/>
      <name val="Calibri"/>
      <family val="2"/>
    </font>
    <font>
      <b/>
      <sz val="14"/>
      <color indexed="8"/>
      <name val="Calibri"/>
      <family val="2"/>
    </font>
    <font>
      <sz val="8"/>
      <color indexed="8"/>
      <name val="Calibri"/>
      <family val="2"/>
    </font>
    <font>
      <b/>
      <u/>
      <sz val="9"/>
      <color indexed="8"/>
      <name val="Calibri"/>
      <family val="2"/>
    </font>
    <font>
      <b/>
      <sz val="8"/>
      <color indexed="8"/>
      <name val="Calibri"/>
      <family val="2"/>
    </font>
    <font>
      <sz val="9"/>
      <color rgb="FFFF0000"/>
      <name val="Calibri"/>
      <family val="2"/>
    </font>
    <font>
      <sz val="9"/>
      <name val="Calibri"/>
      <family val="2"/>
    </font>
    <font>
      <i/>
      <sz val="9"/>
      <name val="Calibri"/>
      <family val="2"/>
    </font>
    <font>
      <b/>
      <vertAlign val="subscript"/>
      <sz val="9"/>
      <color indexed="8"/>
      <name val="Calibri"/>
      <family val="2"/>
    </font>
    <font>
      <b/>
      <sz val="9"/>
      <name val="Calibri"/>
      <family val="2"/>
    </font>
    <font>
      <b/>
      <u/>
      <sz val="9"/>
      <name val="Calibri"/>
      <family val="2"/>
    </font>
    <font>
      <b/>
      <vertAlign val="subscript"/>
      <sz val="9"/>
      <name val="Calibri"/>
      <family val="2"/>
    </font>
    <font>
      <b/>
      <u/>
      <sz val="9"/>
      <color theme="3" tint="0.39997558519241921"/>
      <name val="Calibri"/>
      <family val="2"/>
    </font>
    <font>
      <sz val="11"/>
      <color indexed="8"/>
      <name val="Calibri"/>
      <family val="2"/>
    </font>
    <font>
      <sz val="12"/>
      <color rgb="FF000000"/>
      <name val="Trebuchet MS"/>
      <family val="2"/>
    </font>
    <font>
      <sz val="11"/>
      <color rgb="FF44546A"/>
      <name val="Calibri"/>
      <family val="2"/>
    </font>
  </fonts>
  <fills count="31">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47"/>
        <bgColor indexed="64"/>
      </patternFill>
    </fill>
    <fill>
      <patternFill patternType="solid">
        <fgColor indexed="10"/>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s>
  <borders count="59">
    <border>
      <left/>
      <right/>
      <top/>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s>
  <cellStyleXfs count="47">
    <xf numFmtId="0" fontId="0" fillId="0" borderId="0"/>
    <xf numFmtId="0" fontId="6" fillId="0" borderId="1" applyNumberFormat="0" applyFill="0" applyAlignment="0" applyProtection="0"/>
    <xf numFmtId="0" fontId="26" fillId="2" borderId="0" applyNumberFormat="0" applyBorder="0" applyAlignment="0" applyProtection="0"/>
    <xf numFmtId="0" fontId="26" fillId="3" borderId="0" applyNumberFormat="0" applyBorder="0" applyAlignment="0" applyProtection="0"/>
    <xf numFmtId="0" fontId="5" fillId="0" borderId="0" applyNumberFormat="0" applyFill="0" applyBorder="0" applyAlignment="0" applyProtection="0"/>
    <xf numFmtId="0" fontId="26" fillId="4" borderId="0" applyNumberFormat="0" applyBorder="0" applyAlignment="0" applyProtection="0"/>
    <xf numFmtId="0" fontId="26" fillId="5" borderId="0" applyNumberFormat="0" applyBorder="0" applyAlignment="0" applyProtection="0"/>
    <xf numFmtId="0" fontId="5" fillId="0" borderId="2" applyNumberFormat="0" applyFill="0" applyAlignment="0" applyProtection="0"/>
    <xf numFmtId="0" fontId="26" fillId="6" borderId="0" applyNumberFormat="0" applyBorder="0" applyAlignment="0" applyProtection="0"/>
    <xf numFmtId="0" fontId="26" fillId="7" borderId="0" applyNumberFormat="0" applyBorder="0" applyAlignment="0" applyProtection="0"/>
    <xf numFmtId="0" fontId="4" fillId="8" borderId="0" applyNumberFormat="0" applyBorder="0" applyAlignment="0" applyProtection="0"/>
    <xf numFmtId="0" fontId="26" fillId="9" borderId="0" applyNumberFormat="0" applyBorder="0" applyAlignment="0" applyProtection="0"/>
    <xf numFmtId="0" fontId="4"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13" borderId="0" applyNumberFormat="0" applyBorder="0" applyAlignment="0" applyProtection="0"/>
    <xf numFmtId="0" fontId="4" fillId="14"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1" fillId="18" borderId="3" applyNumberFormat="0" applyAlignment="0" applyProtection="0"/>
    <xf numFmtId="0" fontId="13" fillId="0" borderId="4" applyNumberFormat="0" applyFill="0" applyAlignment="0" applyProtection="0"/>
    <xf numFmtId="0" fontId="12" fillId="18" borderId="5" applyNumberFormat="0" applyAlignment="0" applyProtection="0"/>
    <xf numFmtId="0" fontId="10" fillId="0" borderId="0">
      <alignment vertical="center"/>
    </xf>
    <xf numFmtId="0" fontId="14" fillId="19" borderId="6" applyNumberFormat="0" applyAlignment="0" applyProtection="0"/>
    <xf numFmtId="0" fontId="4" fillId="20"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1" borderId="0" applyNumberFormat="0" applyBorder="0" applyAlignment="0" applyProtection="0"/>
    <xf numFmtId="0" fontId="16" fillId="9" borderId="3" applyNumberFormat="0" applyAlignment="0" applyProtection="0"/>
    <xf numFmtId="0" fontId="15" fillId="0" borderId="7" applyNumberFormat="0" applyFill="0" applyAlignment="0" applyProtection="0"/>
    <xf numFmtId="0" fontId="17" fillId="22" borderId="0" applyNumberFormat="0" applyBorder="0" applyAlignment="0" applyProtection="0"/>
    <xf numFmtId="0" fontId="26" fillId="23" borderId="8"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1" fillId="0" borderId="9" applyNumberFormat="0" applyFill="0" applyAlignment="0" applyProtection="0"/>
    <xf numFmtId="0" fontId="8" fillId="5" borderId="0" applyNumberFormat="0" applyBorder="0" applyAlignment="0" applyProtection="0"/>
    <xf numFmtId="0" fontId="9" fillId="3" borderId="0" applyNumberFormat="0" applyBorder="0" applyAlignment="0" applyProtection="0"/>
    <xf numFmtId="0" fontId="26" fillId="0" borderId="0" applyProtection="0"/>
    <xf numFmtId="0" fontId="31" fillId="0" borderId="0" applyNumberFormat="0" applyFill="0" applyBorder="0" applyAlignment="0" applyProtection="0">
      <alignment vertical="top"/>
      <protection locked="0"/>
    </xf>
    <xf numFmtId="43" fontId="58" fillId="0" borderId="0" applyFont="0" applyFill="0" applyBorder="0" applyAlignment="0" applyProtection="0"/>
    <xf numFmtId="9" fontId="58" fillId="0" borderId="0" applyFont="0" applyFill="0" applyBorder="0" applyAlignment="0" applyProtection="0"/>
  </cellStyleXfs>
  <cellXfs count="543">
    <xf numFmtId="0" fontId="0" fillId="0" borderId="0" xfId="0"/>
    <xf numFmtId="0" fontId="0" fillId="0" borderId="0" xfId="0" applyBorder="1"/>
    <xf numFmtId="0" fontId="0" fillId="22" borderId="10" xfId="0" applyFill="1" applyBorder="1" applyAlignment="1">
      <alignment horizontal="left" vertical="top" wrapText="1" shrinkToFit="1"/>
    </xf>
    <xf numFmtId="0" fontId="0" fillId="25" borderId="0" xfId="0" applyFill="1" applyBorder="1"/>
    <xf numFmtId="0" fontId="0" fillId="25" borderId="13" xfId="0" applyFill="1" applyBorder="1"/>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xf numFmtId="0" fontId="0" fillId="22" borderId="20" xfId="0" applyFill="1" applyBorder="1" applyAlignment="1">
      <alignment horizontal="left" vertical="top" wrapText="1" shrinkToFit="1"/>
    </xf>
    <xf numFmtId="0" fontId="20"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xf numFmtId="0" fontId="0" fillId="0" borderId="0" xfId="0" applyBorder="1" applyAlignment="1">
      <alignment vertical="top" wrapText="1"/>
    </xf>
    <xf numFmtId="0" fontId="0" fillId="25" borderId="0" xfId="0" applyFill="1" applyBorder="1" applyAlignment="1"/>
    <xf numFmtId="0" fontId="20" fillId="25" borderId="0" xfId="0" applyFont="1" applyFill="1" applyBorder="1" applyAlignment="1">
      <alignment vertical="top" wrapText="1"/>
    </xf>
    <xf numFmtId="0" fontId="20" fillId="25" borderId="13" xfId="0" applyFont="1" applyFill="1" applyBorder="1" applyAlignment="1">
      <alignment horizontal="left" vertical="top" wrapText="1"/>
    </xf>
    <xf numFmtId="0" fontId="0" fillId="25" borderId="0" xfId="0" applyFont="1" applyFill="1" applyBorder="1"/>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22" borderId="10" xfId="0" applyFont="1" applyFill="1" applyBorder="1" applyAlignment="1">
      <alignment horizontal="center" vertical="top" wrapText="1"/>
    </xf>
    <xf numFmtId="0" fontId="0" fillId="25" borderId="22" xfId="0" applyFont="1" applyFill="1" applyBorder="1"/>
    <xf numFmtId="0" fontId="0" fillId="25" borderId="24" xfId="0" applyFont="1" applyFill="1" applyBorder="1" applyAlignment="1">
      <alignment vertical="top"/>
    </xf>
    <xf numFmtId="0" fontId="0" fillId="25" borderId="25" xfId="0" applyFont="1" applyFill="1" applyBorder="1" applyAlignment="1">
      <alignment vertical="top"/>
    </xf>
    <xf numFmtId="0" fontId="0" fillId="25" borderId="13" xfId="0" applyFont="1" applyFill="1" applyBorder="1" applyAlignment="1">
      <alignment horizontal="center" vertical="top"/>
    </xf>
    <xf numFmtId="0" fontId="0" fillId="25" borderId="23" xfId="0" applyFont="1" applyFill="1" applyBorder="1"/>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1" fillId="25" borderId="17" xfId="0" applyFont="1" applyFill="1" applyBorder="1" applyAlignment="1">
      <alignment horizontal="center" vertical="top"/>
    </xf>
    <xf numFmtId="0" fontId="1" fillId="25" borderId="0" xfId="0" applyFont="1" applyFill="1" applyBorder="1" applyAlignment="1">
      <alignment horizontal="center" vertical="top"/>
    </xf>
    <xf numFmtId="0" fontId="1" fillId="25" borderId="17" xfId="0" applyFont="1" applyFill="1" applyBorder="1" applyAlignment="1">
      <alignment vertical="top"/>
    </xf>
    <xf numFmtId="0" fontId="1" fillId="25" borderId="0" xfId="0" applyFont="1" applyFill="1" applyBorder="1" applyAlignment="1">
      <alignment vertical="top"/>
    </xf>
    <xf numFmtId="0" fontId="20" fillId="25" borderId="13" xfId="0" applyFont="1" applyFill="1" applyBorder="1" applyAlignment="1">
      <alignment vertical="top" wrapText="1"/>
    </xf>
    <xf numFmtId="0" fontId="20" fillId="25" borderId="15" xfId="0" applyFont="1" applyFill="1" applyBorder="1" applyAlignment="1">
      <alignment vertical="top" wrapText="1"/>
    </xf>
    <xf numFmtId="0" fontId="0" fillId="25" borderId="10" xfId="0" applyFont="1" applyFill="1" applyBorder="1" applyAlignment="1">
      <alignment vertical="top"/>
    </xf>
    <xf numFmtId="0" fontId="20" fillId="0" borderId="0" xfId="0" applyFont="1" applyBorder="1" applyAlignment="1">
      <alignment horizontal="left" vertical="top" wrapText="1"/>
    </xf>
    <xf numFmtId="0" fontId="0" fillId="0" borderId="0" xfId="0" applyBorder="1" applyAlignment="1">
      <alignment horizontal="left"/>
    </xf>
    <xf numFmtId="0" fontId="20" fillId="25" borderId="21" xfId="0" applyFont="1" applyFill="1" applyBorder="1" applyAlignment="1">
      <alignment horizontal="left" vertical="top" wrapText="1"/>
    </xf>
    <xf numFmtId="0" fontId="0" fillId="0" borderId="0" xfId="0" applyBorder="1" applyAlignment="1">
      <alignment wrapText="1"/>
    </xf>
    <xf numFmtId="0" fontId="1" fillId="0" borderId="0" xfId="0" applyFont="1" applyBorder="1" applyAlignment="1">
      <alignment vertical="top" wrapText="1"/>
    </xf>
    <xf numFmtId="0" fontId="0" fillId="25" borderId="30" xfId="0" applyFill="1" applyBorder="1" applyAlignment="1">
      <alignment vertical="top"/>
    </xf>
    <xf numFmtId="0" fontId="0" fillId="25" borderId="31" xfId="0" applyFill="1" applyBorder="1" applyAlignment="1">
      <alignment vertical="top"/>
    </xf>
    <xf numFmtId="0" fontId="0" fillId="25" borderId="30" xfId="0" applyFill="1" applyBorder="1"/>
    <xf numFmtId="0" fontId="0" fillId="25" borderId="31" xfId="0" applyFill="1" applyBorder="1"/>
    <xf numFmtId="0" fontId="0" fillId="25" borderId="10" xfId="0" applyFont="1" applyFill="1" applyBorder="1" applyAlignment="1">
      <alignment vertical="top" wrapText="1"/>
    </xf>
    <xf numFmtId="0" fontId="24"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0" fillId="0" borderId="10" xfId="0" applyFont="1" applyBorder="1"/>
    <xf numFmtId="0" fontId="1" fillId="0" borderId="11" xfId="0" applyFont="1" applyBorder="1" applyAlignment="1">
      <alignment horizontal="left" vertical="center" wrapText="1"/>
    </xf>
    <xf numFmtId="0" fontId="24" fillId="25" borderId="24" xfId="0" applyFont="1" applyFill="1" applyBorder="1" applyAlignment="1">
      <alignment horizontal="center" vertical="top" wrapText="1"/>
    </xf>
    <xf numFmtId="0" fontId="0" fillId="19" borderId="0" xfId="0" applyFont="1" applyFill="1" applyBorder="1" applyAlignment="1">
      <alignment vertical="top" wrapText="1"/>
    </xf>
    <xf numFmtId="0" fontId="24" fillId="25" borderId="30" xfId="0" applyFont="1" applyFill="1" applyBorder="1" applyAlignment="1">
      <alignment vertical="top" wrapText="1"/>
    </xf>
    <xf numFmtId="0" fontId="0" fillId="13" borderId="0" xfId="0" applyFont="1" applyFill="1" applyBorder="1" applyAlignment="1">
      <alignment vertical="top" wrapText="1"/>
    </xf>
    <xf numFmtId="0" fontId="0" fillId="4" borderId="23" xfId="0" applyFont="1" applyFill="1" applyBorder="1" applyAlignment="1">
      <alignment vertical="top" wrapText="1"/>
    </xf>
    <xf numFmtId="0" fontId="24" fillId="25" borderId="34" xfId="0" applyFont="1" applyFill="1" applyBorder="1" applyAlignment="1">
      <alignment vertical="top" wrapText="1"/>
    </xf>
    <xf numFmtId="0" fontId="24" fillId="25" borderId="24" xfId="0" applyFont="1" applyFill="1" applyBorder="1" applyAlignment="1">
      <alignment horizontal="center" vertical="top"/>
    </xf>
    <xf numFmtId="0" fontId="0" fillId="0" borderId="22" xfId="0" applyFont="1" applyBorder="1"/>
    <xf numFmtId="0" fontId="0" fillId="25" borderId="12" xfId="0" applyFont="1" applyFill="1" applyBorder="1"/>
    <xf numFmtId="0" fontId="0" fillId="25" borderId="31" xfId="0" applyFont="1" applyFill="1" applyBorder="1" applyAlignment="1">
      <alignment horizontal="center" vertical="top" wrapText="1"/>
    </xf>
    <xf numFmtId="0" fontId="0" fillId="0" borderId="35" xfId="0" applyBorder="1" applyAlignment="1">
      <alignment horizontal="left" vertical="center"/>
    </xf>
    <xf numFmtId="0" fontId="0" fillId="0" borderId="49" xfId="0" applyBorder="1" applyAlignment="1">
      <alignment horizontal="left" vertical="top" wrapText="1"/>
    </xf>
    <xf numFmtId="0" fontId="0" fillId="0" borderId="10" xfId="43" applyNumberFormat="1" applyFont="1" applyFill="1" applyBorder="1" applyAlignment="1">
      <alignment vertical="top" wrapText="1"/>
    </xf>
    <xf numFmtId="0" fontId="0" fillId="0" borderId="49" xfId="43" applyNumberFormat="1" applyFont="1" applyFill="1" applyBorder="1" applyAlignment="1">
      <alignment vertical="top" wrapText="1"/>
    </xf>
    <xf numFmtId="0" fontId="0" fillId="25" borderId="51" xfId="43" applyNumberFormat="1" applyFont="1" applyFill="1" applyBorder="1" applyAlignment="1">
      <alignment vertical="top"/>
    </xf>
    <xf numFmtId="0" fontId="0" fillId="0" borderId="0" xfId="0" applyFont="1"/>
    <xf numFmtId="0" fontId="0" fillId="0" borderId="0" xfId="0" applyFont="1" applyBorder="1"/>
    <xf numFmtId="0" fontId="0" fillId="0" borderId="0" xfId="0"/>
    <xf numFmtId="0" fontId="0" fillId="0" borderId="24" xfId="0" applyFont="1" applyBorder="1" applyAlignment="1">
      <alignment vertical="center"/>
    </xf>
    <xf numFmtId="0" fontId="28" fillId="25" borderId="20" xfId="43" applyNumberFormat="1" applyFont="1" applyFill="1" applyBorder="1" applyAlignment="1">
      <alignment vertical="top"/>
    </xf>
    <xf numFmtId="0" fontId="0" fillId="27" borderId="10" xfId="43" applyNumberFormat="1" applyFont="1" applyFill="1" applyBorder="1" applyAlignment="1">
      <alignment vertical="top" wrapText="1"/>
    </xf>
    <xf numFmtId="0" fontId="0" fillId="27" borderId="49" xfId="43" applyNumberFormat="1" applyFont="1" applyFill="1" applyBorder="1" applyAlignment="1">
      <alignment vertical="top" wrapText="1"/>
    </xf>
    <xf numFmtId="0" fontId="0" fillId="27" borderId="51" xfId="43" applyNumberFormat="1" applyFont="1" applyFill="1" applyBorder="1" applyAlignment="1">
      <alignment vertical="top"/>
    </xf>
    <xf numFmtId="0" fontId="28" fillId="27" borderId="20" xfId="43" applyNumberFormat="1" applyFont="1" applyFill="1" applyBorder="1" applyAlignment="1">
      <alignment vertical="top"/>
    </xf>
    <xf numFmtId="0" fontId="28" fillId="22" borderId="10" xfId="0" applyFont="1" applyFill="1" applyBorder="1" applyAlignment="1">
      <alignment horizontal="center" vertical="center" wrapText="1" shrinkToFit="1"/>
    </xf>
    <xf numFmtId="3" fontId="28" fillId="22" borderId="10" xfId="0" applyNumberFormat="1" applyFont="1" applyFill="1" applyBorder="1" applyAlignment="1">
      <alignment horizontal="center" vertical="center" wrapText="1"/>
    </xf>
    <xf numFmtId="0" fontId="28" fillId="22" borderId="20" xfId="0" applyFont="1" applyFill="1" applyBorder="1" applyAlignment="1">
      <alignment horizontal="center" vertical="center" wrapText="1" shrinkToFit="1"/>
    </xf>
    <xf numFmtId="164" fontId="28" fillId="22" borderId="10" xfId="0" applyNumberFormat="1" applyFont="1" applyFill="1" applyBorder="1" applyAlignment="1">
      <alignment horizontal="center" vertical="center" wrapText="1" shrinkToFit="1"/>
    </xf>
    <xf numFmtId="1" fontId="0" fillId="24" borderId="20" xfId="0" applyNumberFormat="1" applyFill="1" applyBorder="1" applyAlignment="1">
      <alignment horizontal="center" vertical="center" wrapText="1" shrinkToFit="1"/>
    </xf>
    <xf numFmtId="0" fontId="0" fillId="24" borderId="10" xfId="0" applyFill="1" applyBorder="1" applyAlignment="1">
      <alignment horizontal="center" vertical="center" wrapText="1" shrinkToFit="1"/>
    </xf>
    <xf numFmtId="3" fontId="0" fillId="24" borderId="10" xfId="0" applyNumberFormat="1" applyFill="1" applyBorder="1" applyAlignment="1">
      <alignment horizontal="center" vertical="center" wrapText="1" shrinkToFit="1"/>
    </xf>
    <xf numFmtId="2" fontId="0" fillId="24" borderId="10" xfId="0" applyNumberFormat="1" applyFill="1" applyBorder="1" applyAlignment="1">
      <alignment horizontal="center" vertical="center" wrapText="1" shrinkToFit="1"/>
    </xf>
    <xf numFmtId="1" fontId="0" fillId="24" borderId="10" xfId="0" applyNumberFormat="1" applyFill="1" applyBorder="1" applyAlignment="1">
      <alignment horizontal="center" vertical="center" wrapText="1" shrinkToFit="1"/>
    </xf>
    <xf numFmtId="1" fontId="28" fillId="22" borderId="10" xfId="0" applyNumberFormat="1" applyFont="1" applyFill="1" applyBorder="1" applyAlignment="1">
      <alignment horizontal="center" vertical="center" wrapText="1" shrinkToFit="1"/>
    </xf>
    <xf numFmtId="0" fontId="0" fillId="27" borderId="10" xfId="0" applyFont="1" applyFill="1" applyBorder="1" applyAlignment="1">
      <alignment vertical="center" wrapText="1"/>
    </xf>
    <xf numFmtId="0" fontId="0" fillId="0" borderId="0" xfId="0"/>
    <xf numFmtId="1" fontId="0" fillId="27" borderId="10" xfId="0" applyNumberFormat="1" applyFont="1" applyFill="1" applyBorder="1" applyAlignment="1">
      <alignment vertical="center"/>
    </xf>
    <xf numFmtId="0" fontId="20" fillId="25" borderId="0" xfId="0" applyFont="1" applyFill="1" applyBorder="1" applyAlignment="1">
      <alignment horizontal="center" vertical="top" wrapText="1"/>
    </xf>
    <xf numFmtId="0" fontId="0" fillId="27" borderId="10" xfId="0" applyFont="1" applyFill="1" applyBorder="1" applyAlignment="1">
      <alignment vertical="center"/>
    </xf>
    <xf numFmtId="0" fontId="0" fillId="18" borderId="10" xfId="43" applyNumberFormat="1" applyFont="1" applyFill="1" applyBorder="1" applyAlignment="1">
      <alignment horizontal="center" vertical="center" wrapText="1"/>
    </xf>
    <xf numFmtId="0" fontId="0" fillId="18" borderId="10" xfId="0" applyFill="1" applyBorder="1" applyAlignment="1">
      <alignment horizontal="center" vertical="center" wrapText="1"/>
    </xf>
    <xf numFmtId="0" fontId="0" fillId="18" borderId="20" xfId="0" applyFill="1" applyBorder="1" applyAlignment="1">
      <alignment horizontal="center" vertical="center"/>
    </xf>
    <xf numFmtId="0" fontId="0" fillId="28" borderId="11" xfId="0" applyFont="1" applyFill="1" applyBorder="1" applyAlignment="1">
      <alignment vertical="center" wrapText="1"/>
    </xf>
    <xf numFmtId="0" fontId="0" fillId="28" borderId="11" xfId="0" applyFont="1" applyFill="1" applyBorder="1" applyAlignment="1">
      <alignment vertical="center"/>
    </xf>
    <xf numFmtId="0" fontId="0" fillId="28" borderId="10" xfId="0" applyFont="1" applyFill="1" applyBorder="1" applyAlignment="1">
      <alignment vertical="center" wrapText="1"/>
    </xf>
    <xf numFmtId="0" fontId="0" fillId="29" borderId="35" xfId="0" applyFont="1" applyFill="1" applyBorder="1" applyAlignment="1">
      <alignment vertical="center" wrapText="1"/>
    </xf>
    <xf numFmtId="0" fontId="0" fillId="29" borderId="35" xfId="0" applyFont="1" applyFill="1" applyBorder="1" applyAlignment="1">
      <alignment vertical="center"/>
    </xf>
    <xf numFmtId="0" fontId="0" fillId="29" borderId="10" xfId="0" applyFont="1" applyFill="1" applyBorder="1" applyAlignment="1">
      <alignment vertical="center" wrapText="1"/>
    </xf>
    <xf numFmtId="0" fontId="0" fillId="29" borderId="11" xfId="0" applyFont="1" applyFill="1" applyBorder="1" applyAlignment="1">
      <alignment vertical="center"/>
    </xf>
    <xf numFmtId="0" fontId="0" fillId="29" borderId="47" xfId="0" applyFont="1" applyFill="1" applyBorder="1" applyAlignment="1">
      <alignment vertical="center" wrapText="1"/>
    </xf>
    <xf numFmtId="0" fontId="0" fillId="29" borderId="33" xfId="0" applyFont="1" applyFill="1" applyBorder="1" applyAlignment="1">
      <alignment vertical="center"/>
    </xf>
    <xf numFmtId="0" fontId="0" fillId="24" borderId="10" xfId="0" applyFill="1" applyBorder="1" applyAlignment="1">
      <alignment horizontal="left" vertical="center" wrapText="1" shrinkToFit="1"/>
    </xf>
    <xf numFmtId="0" fontId="0" fillId="24" borderId="20" xfId="0" applyFill="1" applyBorder="1" applyAlignment="1">
      <alignment horizontal="center" vertical="center" wrapText="1" shrinkToFit="1"/>
    </xf>
    <xf numFmtId="0" fontId="0" fillId="24" borderId="10" xfId="0" applyFont="1" applyFill="1" applyBorder="1" applyAlignment="1">
      <alignment horizontal="center" vertical="center"/>
    </xf>
    <xf numFmtId="0" fontId="1" fillId="27" borderId="11" xfId="0" applyFont="1" applyFill="1" applyBorder="1" applyAlignment="1">
      <alignment horizontal="left" vertical="center" wrapText="1"/>
    </xf>
    <xf numFmtId="0" fontId="0" fillId="27" borderId="10" xfId="0" applyFont="1" applyFill="1" applyBorder="1"/>
    <xf numFmtId="0" fontId="41" fillId="27" borderId="11" xfId="0" applyFont="1" applyFill="1" applyBorder="1" applyAlignment="1">
      <alignment horizontal="left" vertical="center" wrapText="1"/>
    </xf>
    <xf numFmtId="0" fontId="28" fillId="0" borderId="0" xfId="0" applyFont="1"/>
    <xf numFmtId="3" fontId="0" fillId="19" borderId="23" xfId="0" applyNumberFormat="1" applyFont="1" applyFill="1" applyBorder="1" applyAlignment="1">
      <alignment vertical="top" wrapText="1"/>
    </xf>
    <xf numFmtId="3" fontId="0" fillId="13" borderId="22" xfId="0" applyNumberFormat="1" applyFont="1" applyFill="1" applyBorder="1" applyAlignment="1">
      <alignment vertical="top" wrapText="1"/>
    </xf>
    <xf numFmtId="3" fontId="0" fillId="4" borderId="22" xfId="0" applyNumberFormat="1" applyFont="1" applyFill="1" applyBorder="1" applyAlignment="1">
      <alignment vertical="top" wrapText="1"/>
    </xf>
    <xf numFmtId="3" fontId="0" fillId="0" borderId="0" xfId="0" applyNumberFormat="1"/>
    <xf numFmtId="3" fontId="0" fillId="22" borderId="10" xfId="0" applyNumberFormat="1" applyFont="1" applyFill="1" applyBorder="1" applyAlignment="1">
      <alignment horizontal="center" vertical="top" wrapText="1"/>
    </xf>
    <xf numFmtId="0" fontId="0" fillId="0" borderId="0" xfId="0" applyFont="1" applyFill="1" applyBorder="1"/>
    <xf numFmtId="0" fontId="0" fillId="25" borderId="34" xfId="0" applyFont="1" applyFill="1" applyBorder="1" applyAlignment="1">
      <alignment horizontal="center" vertical="center" wrapText="1"/>
    </xf>
    <xf numFmtId="0" fontId="0" fillId="29" borderId="34" xfId="0" applyFont="1" applyFill="1" applyBorder="1" applyAlignment="1">
      <alignment horizontal="center" vertical="center" wrapText="1"/>
    </xf>
    <xf numFmtId="3" fontId="0" fillId="29" borderId="23" xfId="0" applyNumberFormat="1" applyFont="1" applyFill="1" applyBorder="1" applyAlignment="1">
      <alignment horizontal="right" vertical="center"/>
    </xf>
    <xf numFmtId="3" fontId="0" fillId="0" borderId="23" xfId="0" applyNumberFormat="1" applyFont="1" applyBorder="1" applyAlignment="1">
      <alignment horizontal="right" vertical="center"/>
    </xf>
    <xf numFmtId="3" fontId="0" fillId="29" borderId="22" xfId="0" applyNumberFormat="1" applyFont="1" applyFill="1" applyBorder="1" applyAlignment="1">
      <alignment horizontal="right" vertical="center"/>
    </xf>
    <xf numFmtId="3" fontId="0" fillId="0" borderId="22" xfId="0" applyNumberFormat="1" applyFont="1" applyBorder="1" applyAlignment="1">
      <alignment horizontal="right" vertical="center"/>
    </xf>
    <xf numFmtId="0" fontId="0" fillId="0" borderId="50" xfId="0" applyFont="1" applyBorder="1" applyAlignment="1">
      <alignment horizontal="right" vertical="center"/>
    </xf>
    <xf numFmtId="0" fontId="28" fillId="29" borderId="34" xfId="0" applyFont="1" applyFill="1" applyBorder="1" applyAlignment="1">
      <alignment horizontal="center" vertical="center" wrapText="1"/>
    </xf>
    <xf numFmtId="0" fontId="28" fillId="0" borderId="0" xfId="0" applyFont="1" applyFill="1" applyBorder="1"/>
    <xf numFmtId="0" fontId="28" fillId="25" borderId="0" xfId="0" applyFont="1" applyFill="1" applyBorder="1" applyAlignment="1">
      <alignment vertical="top"/>
    </xf>
    <xf numFmtId="0" fontId="0" fillId="0" borderId="0" xfId="0"/>
    <xf numFmtId="0" fontId="0" fillId="0" borderId="11" xfId="0" applyFont="1" applyBorder="1" applyAlignment="1">
      <alignment vertical="center"/>
    </xf>
    <xf numFmtId="0" fontId="0" fillId="18" borderId="10" xfId="0" applyFill="1" applyBorder="1" applyAlignment="1">
      <alignment horizontal="center" vertical="center"/>
    </xf>
    <xf numFmtId="0" fontId="0" fillId="24" borderId="10" xfId="0" applyFont="1" applyFill="1" applyBorder="1" applyAlignment="1">
      <alignment horizontal="center" vertical="center" wrapText="1"/>
    </xf>
    <xf numFmtId="0" fontId="0" fillId="0" borderId="10" xfId="0" applyFont="1" applyBorder="1" applyAlignment="1">
      <alignment horizontal="center" vertical="top" wrapText="1"/>
    </xf>
    <xf numFmtId="0" fontId="0" fillId="25" borderId="0" xfId="0" applyFill="1" applyBorder="1" applyAlignment="1">
      <alignment vertical="top" wrapText="1"/>
    </xf>
    <xf numFmtId="3" fontId="0" fillId="0" borderId="0" xfId="0" applyNumberFormat="1" applyFont="1"/>
    <xf numFmtId="0" fontId="0" fillId="0" borderId="0" xfId="0"/>
    <xf numFmtId="0" fontId="40" fillId="27" borderId="10" xfId="0" applyFont="1" applyFill="1" applyBorder="1" applyAlignment="1">
      <alignment horizontal="left" vertical="center" wrapText="1"/>
    </xf>
    <xf numFmtId="0" fontId="0" fillId="0" borderId="10" xfId="0" applyFill="1" applyBorder="1" applyAlignment="1">
      <alignment horizontal="left" vertical="center" wrapText="1" shrinkToFit="1"/>
    </xf>
    <xf numFmtId="0" fontId="0" fillId="13" borderId="10" xfId="0" applyFill="1" applyBorder="1" applyAlignment="1">
      <alignment horizontal="left" vertical="center" wrapText="1" shrinkToFit="1"/>
    </xf>
    <xf numFmtId="0" fontId="0" fillId="13" borderId="20" xfId="0" applyFill="1" applyBorder="1" applyAlignment="1">
      <alignment horizontal="center" vertical="center" wrapText="1" shrinkToFit="1"/>
    </xf>
    <xf numFmtId="0" fontId="0" fillId="13" borderId="20" xfId="0" applyFill="1" applyBorder="1" applyAlignment="1">
      <alignment horizontal="left" vertical="center" wrapText="1" shrinkToFit="1"/>
    </xf>
    <xf numFmtId="0" fontId="0" fillId="0" borderId="28" xfId="0" applyFill="1" applyBorder="1" applyAlignment="1">
      <alignment horizontal="left" vertical="center" wrapText="1" shrinkToFit="1"/>
    </xf>
    <xf numFmtId="0" fontId="0" fillId="13" borderId="28" xfId="0" applyFill="1" applyBorder="1" applyAlignment="1">
      <alignment horizontal="left" vertical="center" wrapText="1" shrinkToFit="1"/>
    </xf>
    <xf numFmtId="0" fontId="0" fillId="13" borderId="29" xfId="0" applyFill="1" applyBorder="1" applyAlignment="1">
      <alignment horizontal="left" vertical="center" wrapText="1" shrinkToFit="1"/>
    </xf>
    <xf numFmtId="0" fontId="0" fillId="13" borderId="11" xfId="0" applyFill="1" applyBorder="1" applyAlignment="1">
      <alignment horizontal="left" vertical="center" wrapText="1" shrinkToFit="1"/>
    </xf>
    <xf numFmtId="0" fontId="0" fillId="13" borderId="12" xfId="0" applyFill="1" applyBorder="1" applyAlignment="1">
      <alignment horizontal="left" vertical="center" wrapText="1" shrinkToFit="1"/>
    </xf>
    <xf numFmtId="0" fontId="0" fillId="13" borderId="26" xfId="0" applyFill="1" applyBorder="1" applyAlignment="1">
      <alignment horizontal="left" vertical="center" wrapText="1" shrinkToFit="1"/>
    </xf>
    <xf numFmtId="0" fontId="0" fillId="13" borderId="27" xfId="0" applyFill="1" applyBorder="1" applyAlignment="1">
      <alignment horizontal="left" vertical="center" wrapText="1" shrinkToFit="1"/>
    </xf>
    <xf numFmtId="10" fontId="0" fillId="0" borderId="0" xfId="46" applyNumberFormat="1" applyFont="1"/>
    <xf numFmtId="165" fontId="28" fillId="22" borderId="10" xfId="45" applyNumberFormat="1" applyFont="1" applyFill="1" applyBorder="1" applyAlignment="1">
      <alignment horizontal="center" vertical="center" wrapText="1" shrinkToFit="1"/>
    </xf>
    <xf numFmtId="0" fontId="26" fillId="28" borderId="10" xfId="0" applyFont="1" applyFill="1" applyBorder="1" applyAlignment="1">
      <alignment horizontal="left" vertical="center" wrapText="1"/>
    </xf>
    <xf numFmtId="0" fontId="26" fillId="27" borderId="10" xfId="0" applyFont="1" applyFill="1" applyBorder="1" applyAlignment="1">
      <alignment horizontal="left" vertical="center" wrapText="1"/>
    </xf>
    <xf numFmtId="3" fontId="0" fillId="28" borderId="22" xfId="0" applyNumberFormat="1" applyFont="1" applyFill="1" applyBorder="1" applyAlignment="1">
      <alignment horizontal="right" vertical="center"/>
    </xf>
    <xf numFmtId="0" fontId="59" fillId="0" borderId="0" xfId="0" applyFont="1" applyAlignment="1">
      <alignment horizontal="justify"/>
    </xf>
    <xf numFmtId="0" fontId="60" fillId="0" borderId="0" xfId="0" applyFont="1" applyAlignment="1">
      <alignment horizontal="justify"/>
    </xf>
    <xf numFmtId="0" fontId="28" fillId="27" borderId="35" xfId="0" applyFont="1" applyFill="1" applyBorder="1" applyAlignment="1">
      <alignment vertical="top"/>
    </xf>
    <xf numFmtId="0" fontId="0" fillId="27" borderId="49" xfId="0" applyFill="1" applyBorder="1" applyAlignment="1">
      <alignment vertical="top"/>
    </xf>
    <xf numFmtId="0" fontId="0" fillId="27" borderId="35" xfId="0" applyFill="1" applyBorder="1" applyAlignment="1">
      <alignment vertical="top"/>
    </xf>
    <xf numFmtId="0" fontId="0" fillId="27" borderId="11" xfId="0" applyFill="1" applyBorder="1" applyAlignment="1">
      <alignment vertical="top"/>
    </xf>
    <xf numFmtId="0" fontId="0" fillId="27" borderId="22" xfId="0" applyFill="1" applyBorder="1" applyAlignment="1">
      <alignment vertical="top"/>
    </xf>
    <xf numFmtId="0" fontId="10" fillId="27" borderId="10" xfId="27" applyFill="1" applyBorder="1">
      <alignment vertical="center"/>
    </xf>
    <xf numFmtId="0" fontId="0" fillId="27" borderId="49" xfId="43" applyNumberFormat="1" applyFont="1" applyFill="1" applyBorder="1" applyAlignment="1">
      <alignment vertical="top" wrapText="1"/>
    </xf>
    <xf numFmtId="0" fontId="28" fillId="27" borderId="10" xfId="43" applyNumberFormat="1" applyFont="1" applyFill="1" applyBorder="1" applyAlignment="1">
      <alignment vertical="top" wrapText="1"/>
    </xf>
    <xf numFmtId="0" fontId="0" fillId="27" borderId="10" xfId="43" applyNumberFormat="1" applyFont="1" applyFill="1" applyBorder="1" applyAlignment="1">
      <alignment vertical="top" wrapText="1"/>
    </xf>
    <xf numFmtId="0" fontId="1" fillId="25" borderId="19" xfId="0" applyFont="1" applyFill="1" applyBorder="1" applyAlignment="1">
      <alignment horizontal="left" vertical="top"/>
    </xf>
    <xf numFmtId="0" fontId="1" fillId="25" borderId="16" xfId="0" applyFont="1" applyFill="1" applyBorder="1" applyAlignment="1">
      <alignment horizontal="left" vertical="top"/>
    </xf>
    <xf numFmtId="0" fontId="23" fillId="25" borderId="16" xfId="0" applyFont="1" applyFill="1" applyBorder="1" applyAlignment="1">
      <alignment horizontal="center"/>
    </xf>
    <xf numFmtId="0" fontId="23" fillId="25" borderId="21" xfId="0" applyFont="1" applyFill="1" applyBorder="1" applyAlignment="1">
      <alignment horizontal="center"/>
    </xf>
    <xf numFmtId="0" fontId="0" fillId="0" borderId="10" xfId="0" applyBorder="1" applyAlignment="1">
      <alignment vertical="top"/>
    </xf>
    <xf numFmtId="0" fontId="0" fillId="0" borderId="11" xfId="0" applyBorder="1" applyAlignment="1">
      <alignment vertical="top"/>
    </xf>
    <xf numFmtId="0" fontId="28" fillId="0" borderId="11" xfId="0" applyFont="1" applyBorder="1" applyAlignment="1">
      <alignment vertical="top"/>
    </xf>
    <xf numFmtId="0" fontId="0" fillId="0" borderId="22" xfId="0" applyBorder="1" applyAlignment="1">
      <alignment vertical="top"/>
    </xf>
    <xf numFmtId="0" fontId="0" fillId="0" borderId="43" xfId="0" applyBorder="1" applyAlignment="1">
      <alignment vertical="top"/>
    </xf>
    <xf numFmtId="0" fontId="0" fillId="0" borderId="12" xfId="0" applyBorder="1" applyAlignment="1">
      <alignment vertical="top"/>
    </xf>
    <xf numFmtId="0" fontId="28" fillId="0" borderId="35" xfId="0" applyFont="1" applyBorder="1" applyAlignment="1">
      <alignment vertical="top"/>
    </xf>
    <xf numFmtId="0" fontId="0" fillId="0" borderId="23" xfId="0" applyBorder="1" applyAlignment="1">
      <alignment vertical="top"/>
    </xf>
    <xf numFmtId="0" fontId="0" fillId="0" borderId="36" xfId="0" applyBorder="1" applyAlignment="1">
      <alignment vertical="top"/>
    </xf>
    <xf numFmtId="0" fontId="1" fillId="25" borderId="37" xfId="0" applyFont="1" applyFill="1" applyBorder="1" applyAlignment="1">
      <alignment horizontal="left" vertical="top"/>
    </xf>
    <xf numFmtId="0" fontId="1" fillId="25" borderId="24" xfId="0" applyFont="1" applyFill="1" applyBorder="1" applyAlignment="1">
      <alignment horizontal="left" vertical="top"/>
    </xf>
    <xf numFmtId="0" fontId="1" fillId="25" borderId="25" xfId="0" applyFont="1" applyFill="1" applyBorder="1" applyAlignment="1">
      <alignment horizontal="left" vertical="top"/>
    </xf>
    <xf numFmtId="0" fontId="0" fillId="0" borderId="35" xfId="0" applyBorder="1" applyAlignment="1">
      <alignment vertical="top"/>
    </xf>
    <xf numFmtId="0" fontId="0" fillId="0" borderId="34" xfId="0" applyBorder="1" applyAlignment="1">
      <alignment vertical="top"/>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35" xfId="0" applyBorder="1" applyAlignment="1"/>
    <xf numFmtId="0" fontId="0" fillId="0" borderId="23" xfId="0" applyBorder="1" applyAlignment="1"/>
    <xf numFmtId="0" fontId="0" fillId="0" borderId="3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32" xfId="0" applyBorder="1" applyAlignment="1"/>
    <xf numFmtId="0" fontId="0" fillId="0" borderId="0" xfId="0" applyBorder="1" applyAlignment="1"/>
    <xf numFmtId="0" fontId="0" fillId="0" borderId="13" xfId="0" applyBorder="1" applyAlignment="1">
      <alignment vertical="top"/>
    </xf>
    <xf numFmtId="0" fontId="0" fillId="0" borderId="0" xfId="0" applyAlignment="1">
      <alignment wrapText="1"/>
    </xf>
    <xf numFmtId="0" fontId="0" fillId="0" borderId="0" xfId="0"/>
    <xf numFmtId="0" fontId="22" fillId="26" borderId="19" xfId="0" applyFont="1" applyFill="1" applyBorder="1" applyAlignment="1">
      <alignment horizontal="center" vertical="center"/>
    </xf>
    <xf numFmtId="0" fontId="22" fillId="26" borderId="16" xfId="0" applyFont="1" applyFill="1" applyBorder="1" applyAlignment="1">
      <alignment horizontal="center" vertical="center"/>
    </xf>
    <xf numFmtId="0" fontId="22" fillId="26" borderId="21" xfId="0" applyFont="1" applyFill="1" applyBorder="1" applyAlignment="1">
      <alignment horizontal="center" vertical="center"/>
    </xf>
    <xf numFmtId="0" fontId="22" fillId="26" borderId="17" xfId="0" applyFont="1" applyFill="1" applyBorder="1" applyAlignment="1">
      <alignment horizontal="center" vertical="center"/>
    </xf>
    <xf numFmtId="0" fontId="22" fillId="26" borderId="0" xfId="0" applyFont="1" applyFill="1" applyBorder="1" applyAlignment="1">
      <alignment horizontal="center" vertical="center"/>
    </xf>
    <xf numFmtId="0" fontId="22" fillId="26" borderId="13" xfId="0" applyFont="1" applyFill="1" applyBorder="1" applyAlignment="1">
      <alignment horizontal="center" vertical="center"/>
    </xf>
    <xf numFmtId="0" fontId="0" fillId="0" borderId="49" xfId="0" applyBorder="1" applyAlignment="1">
      <alignment vertical="top"/>
    </xf>
    <xf numFmtId="0" fontId="0" fillId="0" borderId="35" xfId="0" applyBorder="1" applyAlignment="1">
      <alignment horizontal="left" vertical="center"/>
    </xf>
    <xf numFmtId="0" fontId="0" fillId="0" borderId="23" xfId="0" applyBorder="1" applyAlignment="1">
      <alignment horizontal="left" vertical="center"/>
    </xf>
    <xf numFmtId="0" fontId="28" fillId="0" borderId="35" xfId="0" applyFont="1" applyBorder="1" applyAlignment="1">
      <alignment horizontal="left" vertical="center" wrapText="1"/>
    </xf>
    <xf numFmtId="0" fontId="0" fillId="0" borderId="49" xfId="0" applyBorder="1" applyAlignment="1">
      <alignment horizontal="left" vertical="center" wrapText="1"/>
    </xf>
    <xf numFmtId="0" fontId="0" fillId="25" borderId="23" xfId="0" applyFill="1" applyBorder="1" applyAlignment="1">
      <alignment horizontal="left" vertical="center" wrapText="1"/>
    </xf>
    <xf numFmtId="0" fontId="0" fillId="25" borderId="36" xfId="0" applyFill="1" applyBorder="1" applyAlignment="1">
      <alignment horizontal="left" vertical="center" wrapText="1"/>
    </xf>
    <xf numFmtId="0" fontId="0" fillId="0" borderId="43" xfId="0" applyBorder="1" applyAlignment="1">
      <alignment vertical="center"/>
    </xf>
    <xf numFmtId="0" fontId="10" fillId="0" borderId="10" xfId="27" applyBorder="1">
      <alignment vertical="center"/>
    </xf>
    <xf numFmtId="0" fontId="0" fillId="0" borderId="49" xfId="43" applyNumberFormat="1" applyFont="1" applyFill="1" applyBorder="1" applyAlignment="1">
      <alignment vertical="top" wrapText="1"/>
    </xf>
    <xf numFmtId="0" fontId="28" fillId="0" borderId="10" xfId="43" applyNumberFormat="1" applyFont="1" applyFill="1" applyBorder="1" applyAlignment="1">
      <alignment vertical="top" wrapText="1"/>
    </xf>
    <xf numFmtId="0" fontId="0" fillId="0" borderId="10" xfId="43" applyNumberFormat="1" applyFont="1" applyFill="1" applyBorder="1" applyAlignment="1">
      <alignment vertical="top" wrapText="1"/>
    </xf>
    <xf numFmtId="0" fontId="28" fillId="0" borderId="11" xfId="0" applyFont="1" applyBorder="1" applyAlignment="1">
      <alignment horizontal="left" vertical="center" wrapText="1"/>
    </xf>
    <xf numFmtId="0" fontId="0" fillId="0" borderId="12" xfId="0" applyBorder="1" applyAlignment="1">
      <alignment horizontal="left" vertical="center" wrapText="1"/>
    </xf>
    <xf numFmtId="0" fontId="31" fillId="0" borderId="36" xfId="44" applyBorder="1" applyAlignment="1" applyProtection="1">
      <alignment horizontal="left" vertical="top" wrapText="1"/>
    </xf>
    <xf numFmtId="0" fontId="0" fillId="0" borderId="36" xfId="0" applyBorder="1" applyAlignment="1">
      <alignment horizontal="left" vertical="top" wrapText="1"/>
    </xf>
    <xf numFmtId="0" fontId="1" fillId="25" borderId="21" xfId="0" applyFont="1" applyFill="1" applyBorder="1" applyAlignment="1">
      <alignment horizontal="left" vertical="top"/>
    </xf>
    <xf numFmtId="0" fontId="1" fillId="25" borderId="17" xfId="0" applyFont="1" applyFill="1" applyBorder="1" applyAlignment="1">
      <alignment horizontal="left" vertical="top"/>
    </xf>
    <xf numFmtId="0" fontId="1" fillId="25" borderId="0" xfId="0" applyFont="1" applyFill="1" applyBorder="1" applyAlignment="1">
      <alignment horizontal="left" vertical="top"/>
    </xf>
    <xf numFmtId="0" fontId="1" fillId="25" borderId="13" xfId="0" applyFont="1" applyFill="1" applyBorder="1" applyAlignment="1">
      <alignment horizontal="left" vertical="top"/>
    </xf>
    <xf numFmtId="0" fontId="1" fillId="25" borderId="18" xfId="0" applyFont="1" applyFill="1" applyBorder="1" applyAlignment="1">
      <alignment horizontal="left" vertical="top"/>
    </xf>
    <xf numFmtId="0" fontId="1" fillId="25" borderId="14" xfId="0" applyFont="1" applyFill="1" applyBorder="1" applyAlignment="1">
      <alignment horizontal="left" vertical="top"/>
    </xf>
    <xf numFmtId="0" fontId="1" fillId="25" borderId="15" xfId="0" applyFont="1" applyFill="1" applyBorder="1" applyAlignment="1">
      <alignment horizontal="left" vertical="top"/>
    </xf>
    <xf numFmtId="0" fontId="1" fillId="0" borderId="19" xfId="0" applyFont="1" applyBorder="1" applyAlignment="1">
      <alignment horizontal="left" vertical="top"/>
    </xf>
    <xf numFmtId="0" fontId="1" fillId="0" borderId="16" xfId="0" applyFont="1" applyBorder="1" applyAlignment="1">
      <alignment horizontal="left" vertical="top"/>
    </xf>
    <xf numFmtId="0" fontId="1" fillId="0" borderId="21" xfId="0" applyFont="1" applyBorder="1" applyAlignment="1">
      <alignment horizontal="left" vertical="top"/>
    </xf>
    <xf numFmtId="0" fontId="0" fillId="0" borderId="53" xfId="0" applyFont="1" applyBorder="1" applyAlignment="1">
      <alignment vertical="top"/>
    </xf>
    <xf numFmtId="0" fontId="0" fillId="0" borderId="22" xfId="0" applyFont="1" applyBorder="1" applyAlignment="1">
      <alignment vertical="top"/>
    </xf>
    <xf numFmtId="0" fontId="0" fillId="0" borderId="12" xfId="0" applyFont="1" applyBorder="1" applyAlignment="1">
      <alignment vertical="top"/>
    </xf>
    <xf numFmtId="0" fontId="0" fillId="0" borderId="33" xfId="0" applyFont="1" applyBorder="1" applyAlignment="1">
      <alignment vertical="center"/>
    </xf>
    <xf numFmtId="0" fontId="0" fillId="0" borderId="25" xfId="0" applyFont="1" applyBorder="1" applyAlignment="1">
      <alignment vertical="center"/>
    </xf>
    <xf numFmtId="0" fontId="0" fillId="25" borderId="39" xfId="0" applyFont="1" applyFill="1" applyBorder="1" applyAlignment="1">
      <alignment vertical="center"/>
    </xf>
    <xf numFmtId="0" fontId="0" fillId="0" borderId="56" xfId="0" applyFont="1" applyBorder="1" applyAlignment="1">
      <alignment vertical="top"/>
    </xf>
    <xf numFmtId="0" fontId="0" fillId="0" borderId="23" xfId="0" applyFont="1" applyBorder="1" applyAlignment="1">
      <alignment vertical="top"/>
    </xf>
    <xf numFmtId="0" fontId="0" fillId="0" borderId="11" xfId="0" applyFont="1" applyBorder="1" applyAlignment="1">
      <alignment vertical="center"/>
    </xf>
    <xf numFmtId="0" fontId="0" fillId="0" borderId="47" xfId="0" applyFont="1" applyBorder="1" applyAlignment="1">
      <alignment vertical="center"/>
    </xf>
    <xf numFmtId="0" fontId="0" fillId="28" borderId="37" xfId="0" applyFont="1" applyFill="1" applyBorder="1" applyAlignment="1">
      <alignment horizontal="left" vertical="center"/>
    </xf>
    <xf numFmtId="0" fontId="0" fillId="28" borderId="24" xfId="0" applyFont="1" applyFill="1" applyBorder="1" applyAlignment="1">
      <alignment horizontal="left" vertical="center"/>
    </xf>
    <xf numFmtId="0" fontId="0" fillId="28" borderId="25" xfId="0" applyFont="1" applyFill="1" applyBorder="1" applyAlignment="1">
      <alignment horizontal="left" vertical="center"/>
    </xf>
    <xf numFmtId="0" fontId="0" fillId="28" borderId="17" xfId="0" applyFont="1" applyFill="1" applyBorder="1" applyAlignment="1">
      <alignment horizontal="left" vertical="center"/>
    </xf>
    <xf numFmtId="0" fontId="0" fillId="28" borderId="0" xfId="0" applyFont="1" applyFill="1" applyBorder="1" applyAlignment="1">
      <alignment horizontal="left" vertical="center"/>
    </xf>
    <xf numFmtId="0" fontId="0" fillId="28" borderId="30" xfId="0" applyFont="1" applyFill="1" applyBorder="1" applyAlignment="1">
      <alignment horizontal="left" vertical="center"/>
    </xf>
    <xf numFmtId="0" fontId="0" fillId="28" borderId="56" xfId="0" applyFont="1" applyFill="1" applyBorder="1" applyAlignment="1">
      <alignment horizontal="left" vertical="center"/>
    </xf>
    <xf numFmtId="0" fontId="0" fillId="28" borderId="23" xfId="0" applyFont="1" applyFill="1" applyBorder="1" applyAlignment="1">
      <alignment horizontal="left" vertical="center"/>
    </xf>
    <xf numFmtId="0" fontId="0" fillId="28" borderId="34" xfId="0" applyFont="1" applyFill="1" applyBorder="1" applyAlignment="1">
      <alignment horizontal="left" vertical="center"/>
    </xf>
    <xf numFmtId="3" fontId="0" fillId="28" borderId="47" xfId="0" applyNumberFormat="1" applyFont="1" applyFill="1" applyBorder="1" applyAlignment="1">
      <alignment vertical="center"/>
    </xf>
    <xf numFmtId="3" fontId="0" fillId="28" borderId="39" xfId="0" applyNumberFormat="1" applyFont="1" applyFill="1" applyBorder="1" applyAlignment="1">
      <alignment vertical="center"/>
    </xf>
    <xf numFmtId="3" fontId="0" fillId="28" borderId="10" xfId="0" applyNumberFormat="1" applyFont="1" applyFill="1" applyBorder="1" applyAlignment="1">
      <alignment vertical="center"/>
    </xf>
    <xf numFmtId="3" fontId="0" fillId="28" borderId="43" xfId="0" applyNumberFormat="1" applyFont="1" applyFill="1" applyBorder="1" applyAlignment="1">
      <alignment vertical="center"/>
    </xf>
    <xf numFmtId="0" fontId="28" fillId="29" borderId="37" xfId="0" applyFont="1" applyFill="1" applyBorder="1" applyAlignment="1">
      <alignment horizontal="left" vertical="center"/>
    </xf>
    <xf numFmtId="0" fontId="0" fillId="29" borderId="24" xfId="0" applyFont="1" applyFill="1" applyBorder="1" applyAlignment="1">
      <alignment horizontal="left" vertical="center"/>
    </xf>
    <xf numFmtId="0" fontId="0" fillId="29" borderId="25" xfId="0" applyFont="1" applyFill="1" applyBorder="1" applyAlignment="1">
      <alignment horizontal="left" vertical="center"/>
    </xf>
    <xf numFmtId="0" fontId="0" fillId="29" borderId="17" xfId="0" applyFont="1" applyFill="1" applyBorder="1" applyAlignment="1">
      <alignment horizontal="left" vertical="center"/>
    </xf>
    <xf numFmtId="0" fontId="0" fillId="29" borderId="0" xfId="0" applyFont="1" applyFill="1" applyBorder="1" applyAlignment="1">
      <alignment horizontal="left" vertical="center"/>
    </xf>
    <xf numFmtId="0" fontId="0" fillId="29" borderId="30" xfId="0" applyFont="1" applyFill="1" applyBorder="1" applyAlignment="1">
      <alignment horizontal="left" vertical="center"/>
    </xf>
    <xf numFmtId="0" fontId="0" fillId="29" borderId="56" xfId="0" applyFont="1" applyFill="1" applyBorder="1" applyAlignment="1">
      <alignment horizontal="left" vertical="center"/>
    </xf>
    <xf numFmtId="0" fontId="0" fillId="29" borderId="23" xfId="0" applyFont="1" applyFill="1" applyBorder="1" applyAlignment="1">
      <alignment horizontal="left" vertical="center"/>
    </xf>
    <xf numFmtId="0" fontId="0" fillId="29" borderId="34" xfId="0" applyFont="1" applyFill="1" applyBorder="1" applyAlignment="1">
      <alignment horizontal="left" vertical="center"/>
    </xf>
    <xf numFmtId="3" fontId="0" fillId="29" borderId="48" xfId="0" applyNumberFormat="1" applyFont="1" applyFill="1" applyBorder="1" applyAlignment="1">
      <alignment vertical="center"/>
    </xf>
    <xf numFmtId="3" fontId="0" fillId="29" borderId="13" xfId="0" applyNumberFormat="1" applyFont="1" applyFill="1" applyBorder="1" applyAlignment="1">
      <alignment vertical="center"/>
    </xf>
    <xf numFmtId="3" fontId="0" fillId="29" borderId="47" xfId="0" applyNumberFormat="1" applyFont="1" applyFill="1" applyBorder="1" applyAlignment="1">
      <alignment vertical="center"/>
    </xf>
    <xf numFmtId="3" fontId="0" fillId="29" borderId="39" xfId="0" applyNumberFormat="1" applyFont="1" applyFill="1" applyBorder="1" applyAlignment="1">
      <alignment vertical="center"/>
    </xf>
    <xf numFmtId="0" fontId="28" fillId="0" borderId="37" xfId="0" applyFont="1" applyBorder="1" applyAlignment="1">
      <alignment horizontal="left" vertical="center"/>
    </xf>
    <xf numFmtId="0" fontId="28" fillId="0" borderId="22" xfId="0" applyFont="1" applyBorder="1" applyAlignment="1">
      <alignment horizontal="left" vertical="center"/>
    </xf>
    <xf numFmtId="0" fontId="28" fillId="0" borderId="12" xfId="0" applyFont="1" applyBorder="1" applyAlignment="1">
      <alignment horizontal="left" vertical="center"/>
    </xf>
    <xf numFmtId="2" fontId="26" fillId="0" borderId="11" xfId="0" applyNumberFormat="1" applyFont="1" applyBorder="1" applyAlignment="1">
      <alignment horizontal="center" vertical="center"/>
    </xf>
    <xf numFmtId="2" fontId="0" fillId="0" borderId="22" xfId="0" applyNumberFormat="1" applyFont="1" applyBorder="1" applyAlignment="1">
      <alignment horizontal="center" vertical="center"/>
    </xf>
    <xf numFmtId="2" fontId="0" fillId="0" borderId="43" xfId="0" applyNumberFormat="1" applyFont="1" applyBorder="1" applyAlignment="1">
      <alignment horizontal="center" vertical="center"/>
    </xf>
    <xf numFmtId="0" fontId="28" fillId="27" borderId="37" xfId="0" applyFont="1" applyFill="1" applyBorder="1" applyAlignment="1">
      <alignment horizontal="left" vertical="center"/>
    </xf>
    <xf numFmtId="0" fontId="0" fillId="27" borderId="24" xfId="0" applyFont="1" applyFill="1" applyBorder="1" applyAlignment="1">
      <alignment horizontal="left" vertical="center"/>
    </xf>
    <xf numFmtId="0" fontId="0" fillId="27" borderId="25" xfId="0" applyFont="1" applyFill="1" applyBorder="1" applyAlignment="1">
      <alignment horizontal="left" vertical="center"/>
    </xf>
    <xf numFmtId="0" fontId="0" fillId="27" borderId="17" xfId="0" applyFont="1" applyFill="1" applyBorder="1" applyAlignment="1">
      <alignment horizontal="left" vertical="center"/>
    </xf>
    <xf numFmtId="0" fontId="0" fillId="27" borderId="0" xfId="0" applyFont="1" applyFill="1" applyBorder="1" applyAlignment="1">
      <alignment horizontal="left" vertical="center"/>
    </xf>
    <xf numFmtId="0" fontId="0" fillId="27" borderId="30" xfId="0" applyFont="1" applyFill="1" applyBorder="1" applyAlignment="1">
      <alignment horizontal="left" vertical="center"/>
    </xf>
    <xf numFmtId="0" fontId="0" fillId="27" borderId="56" xfId="0" applyFont="1" applyFill="1" applyBorder="1" applyAlignment="1">
      <alignment horizontal="left" vertical="center"/>
    </xf>
    <xf numFmtId="0" fontId="0" fillId="27" borderId="23" xfId="0" applyFont="1" applyFill="1" applyBorder="1" applyAlignment="1">
      <alignment horizontal="left" vertical="center"/>
    </xf>
    <xf numFmtId="0" fontId="0" fillId="27" borderId="34" xfId="0" applyFont="1" applyFill="1" applyBorder="1" applyAlignment="1">
      <alignment horizontal="left" vertical="center"/>
    </xf>
    <xf numFmtId="2" fontId="0" fillId="27" borderId="10" xfId="0" applyNumberFormat="1" applyFont="1" applyFill="1" applyBorder="1" applyAlignment="1">
      <alignment vertical="center"/>
    </xf>
    <xf numFmtId="2" fontId="0" fillId="27" borderId="20" xfId="0" applyNumberFormat="1" applyFont="1" applyFill="1" applyBorder="1" applyAlignment="1">
      <alignment vertical="center"/>
    </xf>
    <xf numFmtId="0" fontId="32" fillId="27" borderId="18" xfId="0" applyFont="1" applyFill="1" applyBorder="1" applyAlignment="1">
      <alignment horizontal="left" vertical="top" wrapText="1"/>
    </xf>
    <xf numFmtId="0" fontId="32" fillId="27" borderId="14" xfId="0" applyFont="1" applyFill="1" applyBorder="1" applyAlignment="1">
      <alignment horizontal="left" vertical="top" wrapText="1"/>
    </xf>
    <xf numFmtId="0" fontId="32" fillId="27" borderId="31" xfId="0" applyFont="1" applyFill="1" applyBorder="1" applyAlignment="1">
      <alignment horizontal="left" vertical="top" wrapText="1"/>
    </xf>
    <xf numFmtId="1" fontId="28" fillId="27" borderId="40" xfId="0" applyNumberFormat="1" applyFont="1" applyFill="1" applyBorder="1" applyAlignment="1">
      <alignment horizontal="center" vertical="center"/>
    </xf>
    <xf numFmtId="1" fontId="0" fillId="27" borderId="14" xfId="0" applyNumberFormat="1" applyFont="1" applyFill="1" applyBorder="1" applyAlignment="1">
      <alignment horizontal="center" vertical="center"/>
    </xf>
    <xf numFmtId="1" fontId="0" fillId="27" borderId="15" xfId="0" applyNumberFormat="1" applyFont="1" applyFill="1" applyBorder="1" applyAlignment="1">
      <alignment horizontal="center" vertical="center"/>
    </xf>
    <xf numFmtId="0" fontId="0" fillId="0" borderId="53" xfId="0" applyFont="1" applyBorder="1" applyAlignment="1">
      <alignment vertical="center"/>
    </xf>
    <xf numFmtId="0" fontId="0" fillId="0" borderId="22" xfId="0" applyFont="1" applyBorder="1" applyAlignment="1">
      <alignment vertical="center"/>
    </xf>
    <xf numFmtId="0" fontId="0" fillId="0" borderId="12" xfId="0" applyFont="1" applyBorder="1" applyAlignment="1">
      <alignment vertical="center"/>
    </xf>
    <xf numFmtId="0" fontId="28" fillId="0" borderId="11" xfId="0" applyFont="1" applyBorder="1" applyAlignment="1">
      <alignment vertical="center" wrapText="1"/>
    </xf>
    <xf numFmtId="0" fontId="28" fillId="0" borderId="22" xfId="0" applyFont="1" applyBorder="1" applyAlignment="1">
      <alignment vertical="center" wrapText="1"/>
    </xf>
    <xf numFmtId="0" fontId="28" fillId="0" borderId="43" xfId="0" applyFont="1" applyBorder="1" applyAlignment="1">
      <alignment vertical="center" wrapText="1"/>
    </xf>
    <xf numFmtId="0" fontId="0" fillId="0" borderId="53" xfId="0" applyFont="1" applyBorder="1" applyAlignment="1">
      <alignment horizontal="left" vertical="top" wrapText="1"/>
    </xf>
    <xf numFmtId="0" fontId="0" fillId="0" borderId="22" xfId="0" applyFont="1" applyBorder="1" applyAlignment="1">
      <alignment horizontal="left" vertical="top" wrapText="1"/>
    </xf>
    <xf numFmtId="0" fontId="0" fillId="0" borderId="12" xfId="0" applyFont="1" applyBorder="1" applyAlignment="1">
      <alignment horizontal="left" vertical="top" wrapText="1"/>
    </xf>
    <xf numFmtId="2" fontId="28" fillId="0" borderId="11" xfId="0" applyNumberFormat="1" applyFont="1" applyBorder="1" applyAlignment="1">
      <alignment horizontal="center" vertical="center"/>
    </xf>
    <xf numFmtId="0" fontId="32" fillId="27" borderId="53" xfId="0" applyFont="1" applyFill="1" applyBorder="1" applyAlignment="1">
      <alignment horizontal="left" vertical="top" wrapText="1"/>
    </xf>
    <xf numFmtId="0" fontId="32" fillId="27" borderId="22" xfId="0" applyFont="1" applyFill="1" applyBorder="1" applyAlignment="1">
      <alignment horizontal="left" vertical="top" wrapText="1"/>
    </xf>
    <xf numFmtId="0" fontId="32" fillId="27" borderId="12" xfId="0" applyFont="1" applyFill="1" applyBorder="1" applyAlignment="1">
      <alignment horizontal="left" vertical="top" wrapText="1"/>
    </xf>
    <xf numFmtId="1" fontId="28" fillId="27" borderId="11" xfId="0" applyNumberFormat="1" applyFont="1" applyFill="1" applyBorder="1" applyAlignment="1">
      <alignment horizontal="center" vertical="center"/>
    </xf>
    <xf numFmtId="1" fontId="0" fillId="27" borderId="22" xfId="0" applyNumberFormat="1" applyFont="1" applyFill="1" applyBorder="1" applyAlignment="1">
      <alignment horizontal="center" vertical="center"/>
    </xf>
    <xf numFmtId="1" fontId="0" fillId="27" borderId="43" xfId="0" applyNumberFormat="1" applyFont="1" applyFill="1" applyBorder="1" applyAlignment="1">
      <alignment horizontal="center" vertical="center"/>
    </xf>
    <xf numFmtId="1" fontId="0" fillId="27" borderId="57" xfId="0" applyNumberFormat="1" applyFont="1" applyFill="1" applyBorder="1" applyAlignment="1">
      <alignment horizontal="center" vertical="center"/>
    </xf>
    <xf numFmtId="1" fontId="0" fillId="27" borderId="51" xfId="0" applyNumberFormat="1" applyFont="1" applyFill="1" applyBorder="1" applyAlignment="1">
      <alignment horizontal="center" vertical="center"/>
    </xf>
    <xf numFmtId="0" fontId="26" fillId="0" borderId="0" xfId="0" applyFont="1" applyAlignment="1">
      <alignment wrapText="1"/>
    </xf>
    <xf numFmtId="0" fontId="0" fillId="0" borderId="0" xfId="0" applyFont="1" applyAlignment="1">
      <alignment wrapText="1"/>
    </xf>
    <xf numFmtId="0" fontId="28" fillId="27" borderId="0" xfId="0" applyFont="1" applyFill="1" applyAlignment="1">
      <alignment wrapText="1"/>
    </xf>
    <xf numFmtId="0" fontId="0" fillId="27" borderId="0" xfId="0" applyFont="1" applyFill="1" applyAlignment="1">
      <alignment wrapText="1"/>
    </xf>
    <xf numFmtId="0" fontId="28" fillId="24" borderId="11" xfId="0" applyFont="1" applyFill="1" applyBorder="1" applyAlignment="1">
      <alignment horizontal="left" vertical="top" wrapText="1" shrinkToFit="1"/>
    </xf>
    <xf numFmtId="0" fontId="0" fillId="24" borderId="12" xfId="0" applyFill="1" applyBorder="1" applyAlignment="1">
      <alignment horizontal="left" vertical="top" wrapText="1" shrinkToFit="1"/>
    </xf>
    <xf numFmtId="0" fontId="1" fillId="25" borderId="19" xfId="0" applyFont="1" applyFill="1" applyBorder="1" applyAlignment="1">
      <alignment horizontal="center" vertical="top"/>
    </xf>
    <xf numFmtId="0" fontId="1" fillId="25" borderId="16" xfId="0" applyFont="1" applyFill="1" applyBorder="1" applyAlignment="1">
      <alignment horizontal="center" vertical="top"/>
    </xf>
    <xf numFmtId="0" fontId="1" fillId="25" borderId="52" xfId="0" applyFont="1" applyFill="1" applyBorder="1" applyAlignment="1">
      <alignment horizontal="center" vertical="top"/>
    </xf>
    <xf numFmtId="0" fontId="1" fillId="0" borderId="38" xfId="0" applyFont="1" applyBorder="1" applyAlignment="1">
      <alignment horizontal="left" vertical="top"/>
    </xf>
    <xf numFmtId="0" fontId="0" fillId="18" borderId="10" xfId="0" applyFill="1" applyBorder="1" applyAlignment="1">
      <alignment horizontal="center" vertical="center"/>
    </xf>
    <xf numFmtId="0" fontId="0" fillId="24" borderId="11" xfId="0" applyFill="1" applyBorder="1" applyAlignment="1">
      <alignment horizontal="left" vertical="center" wrapText="1" shrinkToFit="1"/>
    </xf>
    <xf numFmtId="0" fontId="0" fillId="24" borderId="12" xfId="0" applyFill="1" applyBorder="1" applyAlignment="1">
      <alignment horizontal="left" vertical="center" wrapText="1" shrinkToFit="1"/>
    </xf>
    <xf numFmtId="0" fontId="0" fillId="22" borderId="11" xfId="0" applyFill="1" applyBorder="1" applyAlignment="1">
      <alignment horizontal="left" vertical="center" wrapText="1" shrinkToFit="1"/>
    </xf>
    <xf numFmtId="0" fontId="0" fillId="22" borderId="12" xfId="0" applyFill="1" applyBorder="1" applyAlignment="1">
      <alignment horizontal="left" vertical="center" wrapText="1" shrinkToFit="1"/>
    </xf>
    <xf numFmtId="0" fontId="20" fillId="22" borderId="11" xfId="0" applyFont="1" applyFill="1" applyBorder="1" applyAlignment="1">
      <alignment horizontal="left" vertical="top" wrapText="1"/>
    </xf>
    <xf numFmtId="0" fontId="20" fillId="22" borderId="12" xfId="0" applyFont="1" applyFill="1" applyBorder="1" applyAlignment="1">
      <alignment horizontal="left" vertical="top" wrapText="1"/>
    </xf>
    <xf numFmtId="0" fontId="28" fillId="27" borderId="0" xfId="0" applyFont="1" applyFill="1" applyBorder="1" applyAlignment="1">
      <alignment horizontal="justify" vertical="center" wrapText="1"/>
    </xf>
    <xf numFmtId="0" fontId="0" fillId="27" borderId="0" xfId="0" applyFill="1" applyBorder="1" applyAlignment="1">
      <alignment horizontal="justify" vertical="center" wrapText="1"/>
    </xf>
    <xf numFmtId="0" fontId="0" fillId="13" borderId="11" xfId="0" applyFill="1" applyBorder="1" applyAlignment="1">
      <alignment horizontal="left" vertical="center" wrapText="1" shrinkToFit="1"/>
    </xf>
    <xf numFmtId="0" fontId="0" fillId="13" borderId="12" xfId="0" applyFill="1" applyBorder="1" applyAlignment="1">
      <alignment horizontal="left" vertical="center" wrapText="1" shrinkToFit="1"/>
    </xf>
    <xf numFmtId="0" fontId="0" fillId="25" borderId="0" xfId="0" applyFill="1" applyBorder="1" applyAlignment="1">
      <alignment horizontal="left" vertical="top" wrapText="1"/>
    </xf>
    <xf numFmtId="0" fontId="28" fillId="25" borderId="0" xfId="0" applyFont="1" applyFill="1" applyBorder="1" applyAlignment="1">
      <alignment horizontal="left" vertical="top" wrapText="1"/>
    </xf>
    <xf numFmtId="0" fontId="28" fillId="25" borderId="44" xfId="0" applyFont="1" applyFill="1" applyBorder="1" applyAlignment="1">
      <alignment horizontal="left" vertical="top" wrapText="1"/>
    </xf>
    <xf numFmtId="0" fontId="0" fillId="25" borderId="45" xfId="0" applyFont="1" applyFill="1" applyBorder="1" applyAlignment="1">
      <alignment horizontal="left" vertical="top" wrapText="1"/>
    </xf>
    <xf numFmtId="0" fontId="0" fillId="25" borderId="46" xfId="0" applyFont="1" applyFill="1" applyBorder="1" applyAlignment="1">
      <alignment horizontal="left" vertical="top" wrapText="1"/>
    </xf>
    <xf numFmtId="0" fontId="1" fillId="0" borderId="17"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28" fillId="0" borderId="44" xfId="0" applyFont="1" applyBorder="1" applyAlignment="1">
      <alignment horizontal="justify" vertical="center" wrapText="1"/>
    </xf>
    <xf numFmtId="0" fontId="0" fillId="0" borderId="45" xfId="0" applyFont="1" applyBorder="1" applyAlignment="1">
      <alignment horizontal="justify" vertical="center" wrapText="1"/>
    </xf>
    <xf numFmtId="0" fontId="0" fillId="0" borderId="46" xfId="0" applyFont="1" applyBorder="1" applyAlignment="1">
      <alignment horizontal="justify" vertical="center" wrapText="1"/>
    </xf>
    <xf numFmtId="0" fontId="1" fillId="25" borderId="19" xfId="0" applyFont="1" applyFill="1" applyBorder="1" applyAlignment="1">
      <alignment horizontal="center" vertical="top" wrapText="1"/>
    </xf>
    <xf numFmtId="0" fontId="1" fillId="25" borderId="16" xfId="0" applyFont="1" applyFill="1" applyBorder="1" applyAlignment="1">
      <alignment horizontal="center" vertical="top" wrapText="1"/>
    </xf>
    <xf numFmtId="0" fontId="1" fillId="25" borderId="17" xfId="0" applyFont="1" applyFill="1" applyBorder="1" applyAlignment="1">
      <alignment horizontal="center" vertical="top" wrapText="1"/>
    </xf>
    <xf numFmtId="0" fontId="1" fillId="25" borderId="0" xfId="0" applyFont="1" applyFill="1" applyBorder="1" applyAlignment="1">
      <alignment horizontal="center" vertical="top" wrapText="1"/>
    </xf>
    <xf numFmtId="0" fontId="28" fillId="0" borderId="58" xfId="0" applyFont="1" applyBorder="1" applyAlignment="1">
      <alignment horizontal="left" vertical="top" wrapText="1"/>
    </xf>
    <xf numFmtId="0" fontId="0" fillId="0" borderId="38" xfId="0" applyFont="1" applyBorder="1" applyAlignment="1">
      <alignment horizontal="left" vertical="top" wrapText="1"/>
    </xf>
    <xf numFmtId="0" fontId="0" fillId="0" borderId="42" xfId="0" applyFont="1" applyBorder="1" applyAlignment="1">
      <alignment horizontal="left" vertical="top" wrapText="1"/>
    </xf>
    <xf numFmtId="0" fontId="28" fillId="0" borderId="53" xfId="0" applyFont="1" applyBorder="1" applyAlignment="1">
      <alignment horizontal="left" vertical="top" wrapText="1"/>
    </xf>
    <xf numFmtId="0" fontId="0" fillId="0" borderId="43" xfId="0" applyFont="1" applyBorder="1" applyAlignment="1">
      <alignment horizontal="left" vertical="top" wrapText="1"/>
    </xf>
    <xf numFmtId="0" fontId="28"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1" fillId="0" borderId="44" xfId="0" applyFont="1" applyBorder="1" applyAlignment="1">
      <alignment horizontal="left" vertical="top"/>
    </xf>
    <xf numFmtId="0" fontId="1" fillId="0" borderId="45" xfId="0" applyFont="1" applyBorder="1" applyAlignment="1">
      <alignment horizontal="left" vertical="top"/>
    </xf>
    <xf numFmtId="0" fontId="1" fillId="0" borderId="46" xfId="0" applyFont="1" applyBorder="1" applyAlignment="1">
      <alignment horizontal="left" vertical="top"/>
    </xf>
    <xf numFmtId="0" fontId="0" fillId="25" borderId="44"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28" fillId="25" borderId="19" xfId="0" applyFont="1" applyFill="1" applyBorder="1" applyAlignment="1">
      <alignment horizontal="center" vertical="top" wrapText="1"/>
    </xf>
    <xf numFmtId="0" fontId="28" fillId="25" borderId="16" xfId="0" applyFont="1" applyFill="1" applyBorder="1" applyAlignment="1">
      <alignment horizontal="center" vertical="top" wrapText="1"/>
    </xf>
    <xf numFmtId="0" fontId="28" fillId="25" borderId="21" xfId="0" applyFont="1" applyFill="1" applyBorder="1" applyAlignment="1">
      <alignment horizontal="center" vertical="top" wrapText="1"/>
    </xf>
    <xf numFmtId="0" fontId="28" fillId="25" borderId="18" xfId="0" applyFont="1" applyFill="1" applyBorder="1" applyAlignment="1">
      <alignment horizontal="center" vertical="top" wrapText="1"/>
    </xf>
    <xf numFmtId="0" fontId="28" fillId="25" borderId="14" xfId="0" applyFont="1" applyFill="1" applyBorder="1" applyAlignment="1">
      <alignment horizontal="center" vertical="top" wrapText="1"/>
    </xf>
    <xf numFmtId="0" fontId="28" fillId="25" borderId="15" xfId="0" applyFont="1" applyFill="1" applyBorder="1" applyAlignment="1">
      <alignment horizontal="center" vertical="top" wrapText="1"/>
    </xf>
    <xf numFmtId="0" fontId="1" fillId="25" borderId="52" xfId="0" applyFont="1" applyFill="1" applyBorder="1" applyAlignment="1">
      <alignment horizontal="center" vertical="top" wrapText="1"/>
    </xf>
    <xf numFmtId="0" fontId="1" fillId="0" borderId="16" xfId="0" applyFont="1" applyBorder="1" applyAlignment="1">
      <alignment horizontal="left" vertical="top" wrapText="1"/>
    </xf>
    <xf numFmtId="0" fontId="21"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24" borderId="10" xfId="0" applyFont="1" applyFill="1" applyBorder="1" applyAlignment="1">
      <alignment horizontal="center" vertical="center" wrapText="1"/>
    </xf>
    <xf numFmtId="3" fontId="0" fillId="27" borderId="10" xfId="0" applyNumberFormat="1" applyFont="1" applyFill="1" applyBorder="1" applyAlignment="1">
      <alignment horizontal="center" vertical="center" wrapText="1"/>
    </xf>
    <xf numFmtId="0" fontId="0" fillId="24" borderId="10" xfId="0" applyFont="1" applyFill="1" applyBorder="1" applyAlignment="1">
      <alignment horizontal="left"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39" fillId="27" borderId="11" xfId="0" applyFont="1" applyFill="1" applyBorder="1" applyAlignment="1">
      <alignment horizontal="left" vertical="center" wrapText="1"/>
    </xf>
    <xf numFmtId="0" fontId="39" fillId="27" borderId="22" xfId="0" applyFont="1" applyFill="1" applyBorder="1" applyAlignment="1">
      <alignment horizontal="left" vertical="center" wrapText="1"/>
    </xf>
    <xf numFmtId="0" fontId="30" fillId="0" borderId="11" xfId="0" applyFont="1" applyBorder="1" applyAlignment="1">
      <alignment horizontal="left" vertical="center" wrapText="1"/>
    </xf>
    <xf numFmtId="0" fontId="30" fillId="0" borderId="22" xfId="0" applyFont="1" applyBorder="1" applyAlignment="1">
      <alignment horizontal="left" vertical="center" wrapText="1"/>
    </xf>
    <xf numFmtId="3" fontId="0" fillId="0" borderId="10" xfId="0" applyNumberFormat="1" applyFont="1" applyBorder="1" applyAlignment="1">
      <alignment horizontal="center" vertical="center" wrapText="1"/>
    </xf>
    <xf numFmtId="0" fontId="30" fillId="0" borderId="35" xfId="0" applyFont="1" applyBorder="1" applyAlignment="1">
      <alignment horizontal="left" vertical="top" wrapText="1"/>
    </xf>
    <xf numFmtId="0" fontId="30" fillId="0" borderId="23" xfId="0" applyFont="1" applyBorder="1" applyAlignment="1">
      <alignment horizontal="left" vertical="top" wrapText="1"/>
    </xf>
    <xf numFmtId="0" fontId="26" fillId="28" borderId="10" xfId="0" applyFont="1" applyFill="1" applyBorder="1" applyAlignment="1">
      <alignment horizontal="left" vertical="center" wrapText="1"/>
    </xf>
    <xf numFmtId="0" fontId="0" fillId="28" borderId="10" xfId="0" applyFont="1" applyFill="1" applyBorder="1" applyAlignment="1">
      <alignment horizontal="left" vertical="center" wrapText="1"/>
    </xf>
    <xf numFmtId="0" fontId="30" fillId="27" borderId="35" xfId="0" applyFont="1" applyFill="1" applyBorder="1" applyAlignment="1">
      <alignment horizontal="left" vertical="top" wrapText="1"/>
    </xf>
    <xf numFmtId="0" fontId="30" fillId="27" borderId="23" xfId="0" applyFont="1" applyFill="1" applyBorder="1" applyAlignment="1">
      <alignment horizontal="left" vertical="top" wrapText="1"/>
    </xf>
    <xf numFmtId="0" fontId="26" fillId="27" borderId="10" xfId="0" applyFont="1" applyFill="1" applyBorder="1" applyAlignment="1">
      <alignment horizontal="left" vertical="center" wrapText="1"/>
    </xf>
    <xf numFmtId="0" fontId="0" fillId="27" borderId="10" xfId="0" applyFont="1" applyFill="1" applyBorder="1" applyAlignment="1">
      <alignment horizontal="left" vertical="center" wrapText="1"/>
    </xf>
    <xf numFmtId="0" fontId="40" fillId="27" borderId="35" xfId="0" applyFont="1" applyFill="1" applyBorder="1" applyAlignment="1">
      <alignment horizontal="left" vertical="top" wrapText="1"/>
    </xf>
    <xf numFmtId="0" fontId="40" fillId="27" borderId="23" xfId="0" applyFont="1" applyFill="1" applyBorder="1" applyAlignment="1">
      <alignment horizontal="left" vertical="top" wrapText="1"/>
    </xf>
    <xf numFmtId="0" fontId="40" fillId="27" borderId="10" xfId="0" applyFont="1" applyFill="1" applyBorder="1" applyAlignment="1">
      <alignment horizontal="left" vertical="center" wrapText="1"/>
    </xf>
    <xf numFmtId="0" fontId="21" fillId="25" borderId="33" xfId="0" applyFont="1" applyFill="1" applyBorder="1" applyAlignment="1">
      <alignment horizontal="left" vertical="top" wrapText="1"/>
    </xf>
    <xf numFmtId="0" fontId="21" fillId="25" borderId="24"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21" fillId="25" borderId="35" xfId="0" applyFont="1" applyFill="1" applyBorder="1" applyAlignment="1">
      <alignment horizontal="left" vertical="top" wrapText="1"/>
    </xf>
    <xf numFmtId="0" fontId="21" fillId="25" borderId="23"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34" xfId="0" applyFont="1" applyBorder="1" applyAlignment="1">
      <alignment horizontal="left" vertical="top" wrapText="1"/>
    </xf>
    <xf numFmtId="0" fontId="0" fillId="0" borderId="47" xfId="0" applyFont="1" applyBorder="1" applyAlignment="1">
      <alignment horizontal="center" vertical="top" wrapText="1"/>
    </xf>
    <xf numFmtId="0" fontId="0" fillId="0" borderId="48" xfId="0" applyFont="1" applyBorder="1" applyAlignment="1">
      <alignment horizontal="center" vertical="top" wrapText="1"/>
    </xf>
    <xf numFmtId="0" fontId="0" fillId="0" borderId="49" xfId="0" applyFont="1" applyBorder="1" applyAlignment="1">
      <alignment horizontal="center" vertical="top" wrapText="1"/>
    </xf>
    <xf numFmtId="0" fontId="25" fillId="0" borderId="11" xfId="0" applyFont="1" applyBorder="1" applyAlignment="1">
      <alignment horizontal="center" vertical="top" wrapText="1"/>
    </xf>
    <xf numFmtId="0" fontId="25" fillId="0" borderId="22" xfId="0" applyFont="1" applyBorder="1" applyAlignment="1">
      <alignment horizontal="center" vertical="top" wrapText="1"/>
    </xf>
    <xf numFmtId="0" fontId="25" fillId="0" borderId="12" xfId="0" applyFont="1" applyBorder="1" applyAlignment="1">
      <alignment horizontal="center" vertical="top" wrapText="1"/>
    </xf>
    <xf numFmtId="0" fontId="1" fillId="0" borderId="11" xfId="0" applyFont="1" applyBorder="1" applyAlignment="1">
      <alignment horizontal="center" vertical="top" wrapText="1"/>
    </xf>
    <xf numFmtId="0" fontId="1" fillId="0" borderId="22" xfId="0" applyFont="1" applyBorder="1" applyAlignment="1">
      <alignment horizontal="center" vertical="top" wrapText="1"/>
    </xf>
    <xf numFmtId="0" fontId="1" fillId="0" borderId="12" xfId="0" applyFont="1" applyBorder="1" applyAlignment="1">
      <alignment horizontal="center"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10" fontId="0" fillId="0" borderId="23" xfId="0" applyNumberFormat="1" applyFont="1" applyBorder="1" applyAlignment="1">
      <alignment horizontal="left" vertical="top"/>
    </xf>
    <xf numFmtId="0" fontId="0" fillId="0" borderId="23" xfId="0" applyFont="1" applyBorder="1" applyAlignment="1">
      <alignment horizontal="left" vertical="top"/>
    </xf>
    <xf numFmtId="0" fontId="0" fillId="0" borderId="34" xfId="0" applyFont="1" applyBorder="1" applyAlignment="1">
      <alignment horizontal="left" vertical="top"/>
    </xf>
    <xf numFmtId="0" fontId="0" fillId="0" borderId="33" xfId="0" applyFont="1" applyFill="1" applyBorder="1" applyAlignment="1">
      <alignment horizontal="center" vertical="top" wrapText="1"/>
    </xf>
    <xf numFmtId="0" fontId="0" fillId="0" borderId="24" xfId="0" applyFont="1" applyFill="1" applyBorder="1" applyAlignment="1">
      <alignment horizontal="center" vertical="top" wrapText="1"/>
    </xf>
    <xf numFmtId="0" fontId="36" fillId="0" borderId="11" xfId="0" applyFont="1" applyFill="1" applyBorder="1" applyAlignment="1">
      <alignment horizontal="justify" vertical="center" wrapText="1"/>
    </xf>
    <xf numFmtId="0" fontId="0" fillId="0" borderId="22"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19" borderId="32" xfId="0" applyFont="1" applyFill="1" applyBorder="1" applyAlignment="1">
      <alignment horizontal="right" vertical="top" wrapText="1"/>
    </xf>
    <xf numFmtId="0" fontId="0" fillId="19" borderId="0" xfId="0" applyFont="1" applyFill="1" applyBorder="1" applyAlignment="1">
      <alignment horizontal="right" vertical="top" wrapText="1"/>
    </xf>
    <xf numFmtId="0" fontId="0" fillId="19" borderId="30" xfId="0" applyFont="1" applyFill="1" applyBorder="1" applyAlignment="1">
      <alignment horizontal="right" vertical="top" wrapText="1"/>
    </xf>
    <xf numFmtId="0" fontId="0" fillId="13" borderId="32" xfId="0" applyFont="1" applyFill="1" applyBorder="1" applyAlignment="1">
      <alignment horizontal="right" vertical="top" wrapText="1"/>
    </xf>
    <xf numFmtId="0" fontId="0" fillId="13" borderId="0" xfId="0" applyFont="1" applyFill="1" applyBorder="1" applyAlignment="1">
      <alignment horizontal="right" vertical="top" wrapText="1"/>
    </xf>
    <xf numFmtId="0" fontId="0" fillId="13" borderId="30" xfId="0" applyFont="1" applyFill="1" applyBorder="1" applyAlignment="1">
      <alignment horizontal="right" vertical="top" wrapText="1"/>
    </xf>
    <xf numFmtId="0" fontId="0" fillId="4" borderId="35" xfId="0" applyFont="1" applyFill="1" applyBorder="1" applyAlignment="1">
      <alignment horizontal="right" vertical="top" wrapText="1"/>
    </xf>
    <xf numFmtId="0" fontId="0" fillId="4" borderId="23" xfId="0" applyFont="1" applyFill="1" applyBorder="1" applyAlignment="1">
      <alignment horizontal="right" vertical="top" wrapText="1"/>
    </xf>
    <xf numFmtId="0" fontId="0" fillId="4" borderId="34" xfId="0" applyFont="1" applyFill="1" applyBorder="1" applyAlignment="1">
      <alignment horizontal="right" vertical="top" wrapText="1"/>
    </xf>
    <xf numFmtId="0" fontId="21" fillId="0" borderId="33" xfId="0" applyFont="1" applyBorder="1" applyAlignment="1">
      <alignment horizontal="center" vertical="top" wrapText="1"/>
    </xf>
    <xf numFmtId="0" fontId="21" fillId="0" borderId="24" xfId="0" applyFont="1" applyBorder="1" applyAlignment="1">
      <alignment horizontal="center" vertical="top" wrapText="1"/>
    </xf>
    <xf numFmtId="0" fontId="28" fillId="0" borderId="35" xfId="0" applyFont="1" applyBorder="1" applyAlignment="1">
      <alignment horizontal="left" vertical="top"/>
    </xf>
    <xf numFmtId="0" fontId="0" fillId="0" borderId="22" xfId="0" applyFont="1" applyBorder="1" applyAlignment="1">
      <alignment horizontal="left" vertical="top"/>
    </xf>
    <xf numFmtId="0" fontId="0" fillId="0" borderId="12" xfId="0" applyFont="1" applyBorder="1" applyAlignment="1">
      <alignment horizontal="left" vertical="top"/>
    </xf>
    <xf numFmtId="3" fontId="0" fillId="0" borderId="22" xfId="0" applyNumberFormat="1" applyFont="1" applyBorder="1" applyAlignment="1">
      <alignment horizontal="left" vertical="top"/>
    </xf>
    <xf numFmtId="3" fontId="0" fillId="0" borderId="12" xfId="0" applyNumberFormat="1" applyFont="1" applyBorder="1" applyAlignment="1">
      <alignment horizontal="left" vertical="top"/>
    </xf>
    <xf numFmtId="0" fontId="32" fillId="27" borderId="35" xfId="0" applyFont="1" applyFill="1" applyBorder="1" applyAlignment="1">
      <alignment horizontal="left" vertical="top"/>
    </xf>
    <xf numFmtId="0" fontId="28" fillId="27" borderId="23" xfId="0" applyFont="1" applyFill="1" applyBorder="1" applyAlignment="1">
      <alignment horizontal="left" vertical="top"/>
    </xf>
    <xf numFmtId="3" fontId="0" fillId="27" borderId="22" xfId="0" applyNumberFormat="1" applyFont="1" applyFill="1" applyBorder="1" applyAlignment="1">
      <alignment horizontal="left" vertical="top"/>
    </xf>
    <xf numFmtId="3" fontId="0" fillId="27" borderId="12" xfId="0" applyNumberFormat="1" applyFont="1" applyFill="1" applyBorder="1" applyAlignment="1">
      <alignment horizontal="left" vertical="top"/>
    </xf>
    <xf numFmtId="0" fontId="0" fillId="0" borderId="40" xfId="0" applyFont="1" applyBorder="1" applyAlignment="1">
      <alignment horizontal="left" vertical="top"/>
    </xf>
    <xf numFmtId="0" fontId="0" fillId="0" borderId="14" xfId="0" applyFont="1" applyBorder="1" applyAlignment="1">
      <alignment horizontal="left" vertical="top"/>
    </xf>
    <xf numFmtId="0" fontId="0" fillId="0" borderId="31" xfId="0" applyFont="1" applyBorder="1" applyAlignment="1">
      <alignment horizontal="left" vertical="top"/>
    </xf>
    <xf numFmtId="0" fontId="0" fillId="25" borderId="16" xfId="0" applyFill="1" applyBorder="1" applyAlignment="1">
      <alignment horizontal="justify" vertical="center"/>
    </xf>
    <xf numFmtId="0" fontId="28" fillId="27" borderId="16" xfId="0" applyFont="1" applyFill="1" applyBorder="1" applyAlignment="1">
      <alignment horizontal="justify" vertical="center"/>
    </xf>
    <xf numFmtId="0" fontId="0" fillId="27" borderId="16" xfId="0" applyFill="1" applyBorder="1" applyAlignment="1">
      <alignment horizontal="justify" vertical="center"/>
    </xf>
    <xf numFmtId="0" fontId="39" fillId="29" borderId="11" xfId="0" applyFont="1" applyFill="1" applyBorder="1" applyAlignment="1">
      <alignment horizontal="left" vertical="center" wrapText="1"/>
    </xf>
    <xf numFmtId="0" fontId="32" fillId="29" borderId="22" xfId="0" applyFont="1" applyFill="1" applyBorder="1" applyAlignment="1">
      <alignment horizontal="left" vertical="center" wrapText="1"/>
    </xf>
    <xf numFmtId="0" fontId="32" fillId="29" borderId="22" xfId="0" applyFont="1" applyFill="1" applyBorder="1" applyAlignment="1">
      <alignment horizontal="left" vertical="center"/>
    </xf>
    <xf numFmtId="0" fontId="32" fillId="29" borderId="12" xfId="0" applyFont="1" applyFill="1" applyBorder="1" applyAlignment="1">
      <alignment horizontal="left" vertical="center"/>
    </xf>
    <xf numFmtId="0" fontId="1" fillId="25" borderId="17" xfId="0" applyFont="1" applyFill="1" applyBorder="1" applyAlignment="1">
      <alignment horizontal="left" vertical="top" wrapText="1"/>
    </xf>
    <xf numFmtId="0" fontId="1" fillId="25" borderId="0" xfId="0" applyFont="1" applyFill="1" applyBorder="1" applyAlignment="1">
      <alignment horizontal="left" vertical="top" wrapText="1"/>
    </xf>
    <xf numFmtId="0" fontId="1" fillId="25" borderId="30" xfId="0" applyFont="1" applyFill="1" applyBorder="1" applyAlignment="1">
      <alignment horizontal="left" vertical="top" wrapText="1"/>
    </xf>
    <xf numFmtId="0" fontId="46" fillId="29" borderId="11" xfId="0" applyFont="1" applyFill="1" applyBorder="1" applyAlignment="1">
      <alignment horizontal="left" vertical="center" wrapText="1"/>
    </xf>
    <xf numFmtId="0" fontId="46" fillId="29" borderId="22" xfId="0" applyFont="1" applyFill="1" applyBorder="1" applyAlignment="1">
      <alignment horizontal="left" vertical="center" wrapText="1"/>
    </xf>
    <xf numFmtId="0" fontId="46" fillId="29" borderId="22" xfId="0" applyFont="1" applyFill="1" applyBorder="1" applyAlignment="1">
      <alignment horizontal="left" vertical="center"/>
    </xf>
    <xf numFmtId="0" fontId="46" fillId="29" borderId="12" xfId="0" applyFont="1" applyFill="1" applyBorder="1" applyAlignment="1">
      <alignment horizontal="left" vertical="center"/>
    </xf>
    <xf numFmtId="0" fontId="46" fillId="0" borderId="11" xfId="0" applyFont="1" applyBorder="1" applyAlignment="1">
      <alignment horizontal="left" vertical="center" wrapText="1"/>
    </xf>
    <xf numFmtId="0" fontId="46" fillId="0" borderId="22" xfId="0" applyFont="1" applyBorder="1" applyAlignment="1">
      <alignment horizontal="left" vertical="center" wrapText="1"/>
    </xf>
    <xf numFmtId="0" fontId="46" fillId="0" borderId="22" xfId="0" applyFont="1" applyBorder="1" applyAlignment="1">
      <alignment horizontal="left" vertical="center"/>
    </xf>
    <xf numFmtId="0" fontId="46" fillId="0" borderId="12" xfId="0" applyFont="1" applyBorder="1" applyAlignment="1">
      <alignment horizontal="left" vertical="center"/>
    </xf>
    <xf numFmtId="0" fontId="39" fillId="0" borderId="11" xfId="0" applyFont="1" applyBorder="1" applyAlignment="1">
      <alignment horizontal="left" vertical="center" wrapText="1"/>
    </xf>
    <xf numFmtId="0" fontId="32" fillId="0" borderId="22" xfId="0" applyFont="1" applyBorder="1" applyAlignment="1">
      <alignment horizontal="left" vertical="center" wrapText="1"/>
    </xf>
    <xf numFmtId="0" fontId="32" fillId="0" borderId="22" xfId="0" applyFont="1" applyBorder="1" applyAlignment="1">
      <alignment horizontal="left" vertical="center"/>
    </xf>
    <xf numFmtId="0" fontId="32" fillId="0" borderId="12" xfId="0" applyFont="1" applyBorder="1" applyAlignment="1">
      <alignment horizontal="left" vertical="center"/>
    </xf>
    <xf numFmtId="0" fontId="32" fillId="27" borderId="22" xfId="0" applyFont="1" applyFill="1" applyBorder="1" applyAlignment="1">
      <alignment horizontal="left" vertical="center" wrapText="1"/>
    </xf>
    <xf numFmtId="0" fontId="32" fillId="27" borderId="22" xfId="0" applyFont="1" applyFill="1" applyBorder="1" applyAlignment="1">
      <alignment horizontal="left" vertical="center"/>
    </xf>
    <xf numFmtId="0" fontId="32" fillId="27" borderId="12" xfId="0" applyFont="1" applyFill="1" applyBorder="1" applyAlignment="1">
      <alignment horizontal="left" vertical="center"/>
    </xf>
    <xf numFmtId="0" fontId="0" fillId="0" borderId="3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40"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36" fillId="0" borderId="33" xfId="0" applyFont="1" applyBorder="1" applyAlignment="1">
      <alignment horizontal="justify" vertical="center" wrapText="1"/>
    </xf>
    <xf numFmtId="0" fontId="36" fillId="0" borderId="24" xfId="0" applyFont="1" applyBorder="1" applyAlignment="1">
      <alignment horizontal="justify" vertical="center" wrapText="1"/>
    </xf>
    <xf numFmtId="0" fontId="36" fillId="0" borderId="39" xfId="0" applyFont="1" applyBorder="1" applyAlignment="1">
      <alignment horizontal="justify" vertical="center" wrapText="1"/>
    </xf>
    <xf numFmtId="0" fontId="36" fillId="0" borderId="32" xfId="0" applyFont="1" applyBorder="1" applyAlignment="1">
      <alignment horizontal="justify" vertical="center" wrapText="1"/>
    </xf>
    <xf numFmtId="0" fontId="36" fillId="0" borderId="0" xfId="0" applyFont="1" applyBorder="1" applyAlignment="1">
      <alignment horizontal="justify" vertical="center" wrapText="1"/>
    </xf>
    <xf numFmtId="0" fontId="36" fillId="0" borderId="13" xfId="0" applyFont="1" applyBorder="1" applyAlignment="1">
      <alignment horizontal="justify" vertical="center" wrapText="1"/>
    </xf>
    <xf numFmtId="0" fontId="36" fillId="0" borderId="40" xfId="0" applyFont="1" applyBorder="1" applyAlignment="1">
      <alignment horizontal="justify" vertical="center" wrapText="1"/>
    </xf>
    <xf numFmtId="0" fontId="36" fillId="0" borderId="14" xfId="0" applyFont="1" applyBorder="1" applyAlignment="1">
      <alignment horizontal="justify" vertical="center" wrapText="1"/>
    </xf>
    <xf numFmtId="0" fontId="36" fillId="0" borderId="15" xfId="0" applyFont="1" applyBorder="1" applyAlignment="1">
      <alignment horizontal="justify" vertical="center" wrapText="1"/>
    </xf>
    <xf numFmtId="0" fontId="28" fillId="0" borderId="11" xfId="0" applyFont="1" applyBorder="1" applyAlignment="1">
      <alignment horizontal="justify" vertical="center" wrapText="1"/>
    </xf>
    <xf numFmtId="0" fontId="0" fillId="0" borderId="22" xfId="0" applyFont="1" applyBorder="1" applyAlignment="1">
      <alignment horizontal="justify" vertical="center" wrapText="1"/>
    </xf>
    <xf numFmtId="0" fontId="0" fillId="0" borderId="22" xfId="0" applyFont="1" applyBorder="1" applyAlignment="1">
      <alignment horizontal="justify" vertical="center"/>
    </xf>
    <xf numFmtId="0" fontId="0" fillId="0" borderId="12" xfId="0" applyFont="1" applyBorder="1" applyAlignment="1">
      <alignment horizontal="justify" vertical="center"/>
    </xf>
    <xf numFmtId="0" fontId="0" fillId="0" borderId="26" xfId="0" applyFont="1" applyBorder="1" applyAlignment="1">
      <alignment horizontal="left" vertical="top" wrapText="1"/>
    </xf>
    <xf numFmtId="0" fontId="0" fillId="0" borderId="50" xfId="0" applyFont="1" applyBorder="1" applyAlignment="1">
      <alignment horizontal="left" vertical="top" wrapText="1"/>
    </xf>
    <xf numFmtId="0" fontId="0" fillId="0" borderId="50" xfId="0" applyFont="1" applyBorder="1" applyAlignment="1">
      <alignment horizontal="left"/>
    </xf>
    <xf numFmtId="0" fontId="0" fillId="0" borderId="27" xfId="0" applyFont="1" applyBorder="1" applyAlignment="1">
      <alignment horizontal="left"/>
    </xf>
    <xf numFmtId="0" fontId="1" fillId="25" borderId="19" xfId="0" applyFont="1" applyFill="1" applyBorder="1" applyAlignment="1">
      <alignment vertical="top" wrapText="1"/>
    </xf>
    <xf numFmtId="0" fontId="1" fillId="25" borderId="16" xfId="0" applyFont="1" applyFill="1" applyBorder="1" applyAlignment="1">
      <alignment vertical="top" wrapText="1"/>
    </xf>
    <xf numFmtId="0" fontId="1" fillId="0" borderId="4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54" xfId="0" applyFont="1" applyBorder="1" applyAlignment="1">
      <alignment horizontal="center" vertical="center" wrapText="1"/>
    </xf>
    <xf numFmtId="0" fontId="20" fillId="25" borderId="41" xfId="0" applyFont="1" applyFill="1" applyBorder="1" applyAlignment="1">
      <alignment horizontal="center" vertical="top" wrapText="1"/>
    </xf>
    <xf numFmtId="0" fontId="20" fillId="25" borderId="38" xfId="0" applyFont="1" applyFill="1" applyBorder="1" applyAlignment="1">
      <alignment horizontal="center" vertical="top" wrapText="1"/>
    </xf>
    <xf numFmtId="0" fontId="20" fillId="25" borderId="42" xfId="0" applyFont="1" applyFill="1" applyBorder="1" applyAlignment="1">
      <alignment horizontal="center" vertical="top" wrapText="1"/>
    </xf>
    <xf numFmtId="0" fontId="28" fillId="0" borderId="33" xfId="0" applyFont="1" applyBorder="1" applyAlignment="1">
      <alignment horizontal="left" vertical="center" wrapText="1"/>
    </xf>
    <xf numFmtId="0" fontId="0" fillId="0" borderId="35"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47" fillId="0" borderId="33" xfId="0" applyFont="1" applyBorder="1" applyAlignment="1">
      <alignment horizontal="justify" vertical="center" wrapText="1"/>
    </xf>
    <xf numFmtId="0" fontId="47" fillId="0" borderId="24" xfId="0" applyFont="1" applyBorder="1" applyAlignment="1">
      <alignment horizontal="justify" vertical="center" wrapText="1"/>
    </xf>
    <xf numFmtId="0" fontId="47" fillId="0" borderId="39" xfId="0" applyFont="1" applyBorder="1" applyAlignment="1">
      <alignment horizontal="justify" vertical="center" wrapText="1"/>
    </xf>
    <xf numFmtId="0" fontId="47" fillId="0" borderId="32" xfId="0" applyFont="1" applyBorder="1" applyAlignment="1">
      <alignment horizontal="justify" vertical="center" wrapText="1"/>
    </xf>
    <xf numFmtId="0" fontId="47" fillId="0" borderId="0" xfId="0" applyFont="1" applyBorder="1" applyAlignment="1">
      <alignment horizontal="justify" vertical="center" wrapText="1"/>
    </xf>
    <xf numFmtId="0" fontId="47" fillId="0" borderId="13" xfId="0" applyFont="1" applyBorder="1" applyAlignment="1">
      <alignment horizontal="justify" vertical="center" wrapText="1"/>
    </xf>
    <xf numFmtId="0" fontId="47" fillId="0" borderId="40" xfId="0" applyFont="1" applyBorder="1" applyAlignment="1">
      <alignment horizontal="justify" vertical="center" wrapText="1"/>
    </xf>
    <xf numFmtId="0" fontId="47" fillId="0" borderId="14" xfId="0" applyFont="1" applyBorder="1" applyAlignment="1">
      <alignment horizontal="justify" vertical="center" wrapText="1"/>
    </xf>
    <xf numFmtId="0" fontId="47" fillId="0" borderId="15" xfId="0" applyFont="1" applyBorder="1" applyAlignment="1">
      <alignment horizontal="justify" vertical="center" wrapText="1"/>
    </xf>
    <xf numFmtId="0" fontId="0" fillId="25" borderId="0" xfId="0" applyFill="1" applyBorder="1" applyAlignment="1">
      <alignment vertical="top" wrapText="1"/>
    </xf>
    <xf numFmtId="0" fontId="0" fillId="25" borderId="0" xfId="0" applyFill="1" applyAlignment="1">
      <alignment vertical="top" wrapText="1"/>
    </xf>
    <xf numFmtId="0" fontId="1" fillId="0" borderId="38" xfId="0" applyFont="1" applyBorder="1" applyAlignment="1">
      <alignment horizontal="center" vertical="top" wrapText="1"/>
    </xf>
    <xf numFmtId="0" fontId="1" fillId="0" borderId="42" xfId="0" applyFont="1" applyBorder="1" applyAlignment="1">
      <alignment horizontal="center" vertical="top" wrapText="1"/>
    </xf>
    <xf numFmtId="0" fontId="1" fillId="0" borderId="41" xfId="0" applyFont="1" applyBorder="1" applyAlignment="1">
      <alignment horizontal="center" vertical="top" wrapText="1"/>
    </xf>
    <xf numFmtId="0" fontId="36" fillId="30" borderId="33" xfId="0" applyFont="1" applyFill="1" applyBorder="1" applyAlignment="1">
      <alignment horizontal="justify" vertical="center" wrapText="1"/>
    </xf>
    <xf numFmtId="0" fontId="36" fillId="30" borderId="24" xfId="0" applyFont="1" applyFill="1" applyBorder="1" applyAlignment="1">
      <alignment horizontal="justify" vertical="center" wrapText="1"/>
    </xf>
    <xf numFmtId="0" fontId="36" fillId="30" borderId="39" xfId="0" applyFont="1" applyFill="1" applyBorder="1" applyAlignment="1">
      <alignment horizontal="justify" vertical="center" wrapText="1"/>
    </xf>
    <xf numFmtId="0" fontId="36" fillId="30" borderId="32" xfId="0" applyFont="1" applyFill="1" applyBorder="1" applyAlignment="1">
      <alignment horizontal="justify" vertical="center" wrapText="1"/>
    </xf>
    <xf numFmtId="0" fontId="36" fillId="30" borderId="0" xfId="0" applyFont="1" applyFill="1" applyBorder="1" applyAlignment="1">
      <alignment horizontal="justify" vertical="center" wrapText="1"/>
    </xf>
    <xf numFmtId="0" fontId="36" fillId="30" borderId="13" xfId="0" applyFont="1" applyFill="1" applyBorder="1" applyAlignment="1">
      <alignment horizontal="justify" vertical="center" wrapText="1"/>
    </xf>
    <xf numFmtId="0" fontId="36" fillId="30" borderId="40" xfId="0" applyFont="1" applyFill="1" applyBorder="1" applyAlignment="1">
      <alignment horizontal="justify" vertical="center" wrapText="1"/>
    </xf>
    <xf numFmtId="0" fontId="36" fillId="30" borderId="14" xfId="0" applyFont="1" applyFill="1" applyBorder="1" applyAlignment="1">
      <alignment horizontal="justify" vertical="center" wrapText="1"/>
    </xf>
    <xf numFmtId="0" fontId="36" fillId="30" borderId="15" xfId="0" applyFont="1" applyFill="1" applyBorder="1" applyAlignment="1">
      <alignment horizontal="justify" vertical="center" wrapText="1"/>
    </xf>
    <xf numFmtId="0" fontId="1" fillId="25" borderId="30" xfId="0" applyFont="1" applyFill="1" applyBorder="1" applyAlignment="1">
      <alignment horizontal="center" vertical="top" wrapText="1"/>
    </xf>
    <xf numFmtId="0" fontId="1" fillId="25" borderId="55" xfId="0" applyFont="1" applyFill="1" applyBorder="1" applyAlignment="1">
      <alignment horizontal="center" vertical="top" wrapText="1"/>
    </xf>
  </cellXfs>
  <cellStyles count="47">
    <cellStyle name="20% - Colore 1" xfId="2" builtinId="30" customBuiltin="1"/>
    <cellStyle name="20% - Colore 2" xfId="6" builtinId="34" customBuiltin="1"/>
    <cellStyle name="20% - Colore 3" xfId="3" builtinId="38" customBuiltin="1"/>
    <cellStyle name="20% - Colore 4" xfId="8" builtinId="42" customBuiltin="1"/>
    <cellStyle name="20% - Colore 5" xfId="9" builtinId="46" customBuiltin="1"/>
    <cellStyle name="20% - Colore 6" xfId="11" builtinId="50" customBuiltin="1"/>
    <cellStyle name="40% - Colore 1" xfId="5" builtinId="31" customBuiltin="1"/>
    <cellStyle name="40% - Colore 2" xfId="13" builtinId="35" customBuiltin="1"/>
    <cellStyle name="40% - Colore 3" xfId="14" builtinId="39" customBuiltin="1"/>
    <cellStyle name="40% - Colore 4" xfId="15" builtinId="43" customBuiltin="1"/>
    <cellStyle name="40% - Colore 5" xfId="16" builtinId="47" customBuiltin="1"/>
    <cellStyle name="40% - Colore 6" xfId="17" builtinId="51" customBuiltin="1"/>
    <cellStyle name="60% - Colore 1" xfId="18" builtinId="32" customBuiltin="1"/>
    <cellStyle name="60% - Colore 2" xfId="19" builtinId="36" customBuiltin="1"/>
    <cellStyle name="60% - Colore 3" xfId="20" builtinId="40" customBuiltin="1"/>
    <cellStyle name="60% - Colore 4" xfId="21" builtinId="44" customBuiltin="1"/>
    <cellStyle name="60% - Colore 5" xfId="22" builtinId="48" customBuiltin="1"/>
    <cellStyle name="60% - Colore 6" xfId="23" builtinId="52" customBuiltin="1"/>
    <cellStyle name="Calcolo" xfId="24" builtinId="22" customBuiltin="1"/>
    <cellStyle name="Cella collegata" xfId="25" builtinId="24" customBuiltin="1"/>
    <cellStyle name="Cella da controllare" xfId="28" builtinId="23" customBuiltin="1"/>
    <cellStyle name="Collegamento ipertestuale" xfId="44" builtinId="8"/>
    <cellStyle name="Colore 1" xfId="10" builtinId="29" customBuiltin="1"/>
    <cellStyle name="Colore 2" xfId="12" builtinId="33" customBuiltin="1"/>
    <cellStyle name="Colore 3" xfId="29" builtinId="37" customBuiltin="1"/>
    <cellStyle name="Colore 4" xfId="30" builtinId="41" customBuiltin="1"/>
    <cellStyle name="Colore 5" xfId="31" builtinId="45" customBuiltin="1"/>
    <cellStyle name="Colore 6" xfId="32" builtinId="49" customBuiltin="1"/>
    <cellStyle name="Input" xfId="33" builtinId="20" customBuiltin="1"/>
    <cellStyle name="Migliaia" xfId="45" builtinId="3"/>
    <cellStyle name="Neutrale" xfId="35" builtinId="28" customBuiltin="1"/>
    <cellStyle name="Normal_pag. 1" xfId="27"/>
    <cellStyle name="Normale" xfId="0" builtinId="0"/>
    <cellStyle name="Normale 2" xfId="43"/>
    <cellStyle name="Nota" xfId="36" builtinId="10" customBuiltin="1"/>
    <cellStyle name="Output" xfId="26" builtinId="21" customBuiltin="1"/>
    <cellStyle name="Percentuale" xfId="46" builtinId="5"/>
    <cellStyle name="Testo avviso" xfId="37" builtinId="11" customBuiltin="1"/>
    <cellStyle name="Testo descrittivo" xfId="38" builtinId="53" customBuiltin="1"/>
    <cellStyle name="Titolo" xfId="39" builtinId="15" customBuiltin="1"/>
    <cellStyle name="Titolo 1" xfId="34" builtinId="16" customBuiltin="1"/>
    <cellStyle name="Titolo 2" xfId="1" builtinId="17" customBuiltin="1"/>
    <cellStyle name="Titolo 3" xfId="7" builtinId="18" customBuiltin="1"/>
    <cellStyle name="Titolo 4" xfId="4" builtinId="19" customBuiltin="1"/>
    <cellStyle name="Totale" xfId="40" builtinId="25" customBuiltin="1"/>
    <cellStyle name="Valore non valido" xfId="41" builtinId="27" customBuiltin="1"/>
    <cellStyle name="Valore valido"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161925</xdr:colOff>
      <xdr:row>4</xdr:row>
      <xdr:rowOff>9525</xdr:rowOff>
    </xdr:to>
    <xdr:pic>
      <xdr:nvPicPr>
        <xdr:cNvPr id="1039" name="Immagin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47725" cy="771525"/>
        </a:xfrm>
        <a:prstGeom prst="rect">
          <a:avLst/>
        </a:prstGeom>
        <a:noFill/>
        <a:ln w="9525" cmpd="sng">
          <a:noFill/>
          <a:miter lim="800000"/>
          <a:headEnd/>
          <a:tailEnd/>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1040" name="Immagin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47725" cy="771525"/>
        </a:xfrm>
        <a:prstGeom prst="rect">
          <a:avLst/>
        </a:prstGeom>
        <a:noFill/>
        <a:ln w="9525" cmpd="sng">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8</xdr:col>
          <xdr:colOff>57150</xdr:colOff>
          <xdr:row>12</xdr:row>
          <xdr:rowOff>38100</xdr:rowOff>
        </xdr:from>
        <xdr:to>
          <xdr:col>10</xdr:col>
          <xdr:colOff>228600</xdr:colOff>
          <xdr:row>13</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Reddito catastale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12</xdr:row>
          <xdr:rowOff>38100</xdr:rowOff>
        </xdr:from>
        <xdr:to>
          <xdr:col>13</xdr:col>
          <xdr:colOff>571500</xdr:colOff>
          <xdr:row>13</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Reddito d'impresa (costi/ricavi)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13</xdr:row>
          <xdr:rowOff>28575</xdr:rowOff>
        </xdr:from>
        <xdr:to>
          <xdr:col>13</xdr:col>
          <xdr:colOff>571500</xdr:colOff>
          <xdr:row>13</xdr:row>
          <xdr:rowOff>333375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ordinario (IVA/IVA)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13</xdr:row>
          <xdr:rowOff>57150</xdr:rowOff>
        </xdr:from>
        <xdr:to>
          <xdr:col>10</xdr:col>
          <xdr:colOff>238125</xdr:colOff>
          <xdr:row>14</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regime speciale IVA ( agrario )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304800</xdr:colOff>
          <xdr:row>3</xdr:row>
          <xdr:rowOff>228600</xdr:rowOff>
        </xdr:from>
        <xdr:to>
          <xdr:col>8</xdr:col>
          <xdr:colOff>190500</xdr:colOff>
          <xdr:row>4</xdr:row>
          <xdr:rowOff>438150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Discontinuo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xdr:row>
          <xdr:rowOff>0</xdr:rowOff>
        </xdr:from>
        <xdr:to>
          <xdr:col>4</xdr:col>
          <xdr:colOff>704850</xdr:colOff>
          <xdr:row>3</xdr:row>
          <xdr:rowOff>57150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Silos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9</xdr:row>
          <xdr:rowOff>190500</xdr:rowOff>
        </xdr:from>
        <xdr:to>
          <xdr:col>8</xdr:col>
          <xdr:colOff>76200</xdr:colOff>
          <xdr:row>10</xdr:row>
          <xdr:rowOff>352425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Torri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xdr:row>
          <xdr:rowOff>0</xdr:rowOff>
        </xdr:from>
        <xdr:to>
          <xdr:col>4</xdr:col>
          <xdr:colOff>704850</xdr:colOff>
          <xdr:row>3</xdr:row>
          <xdr:rowOff>57150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Silos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xdr:row>
          <xdr:rowOff>180975</xdr:rowOff>
        </xdr:from>
        <xdr:to>
          <xdr:col>9</xdr:col>
          <xdr:colOff>76200</xdr:colOff>
          <xdr:row>2</xdr:row>
          <xdr:rowOff>323850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Altro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xdr:row>
          <xdr:rowOff>0</xdr:rowOff>
        </xdr:from>
        <xdr:to>
          <xdr:col>7</xdr:col>
          <xdr:colOff>66675</xdr:colOff>
          <xdr:row>2</xdr:row>
          <xdr:rowOff>371475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Platea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9</xdr:row>
          <xdr:rowOff>228600</xdr:rowOff>
        </xdr:from>
        <xdr:to>
          <xdr:col>5</xdr:col>
          <xdr:colOff>561975</xdr:colOff>
          <xdr:row>10</xdr:row>
          <xdr:rowOff>381000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Carboni attivi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9</xdr:row>
          <xdr:rowOff>171450</xdr:rowOff>
        </xdr:from>
        <xdr:to>
          <xdr:col>10</xdr:col>
          <xdr:colOff>447675</xdr:colOff>
          <xdr:row>10</xdr:row>
          <xdr:rowOff>361950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Sistemi naturali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xdr:row>
          <xdr:rowOff>238125</xdr:rowOff>
        </xdr:from>
        <xdr:to>
          <xdr:col>6</xdr:col>
          <xdr:colOff>200025</xdr:colOff>
          <xdr:row>4</xdr:row>
          <xdr:rowOff>447675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Continuo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23</xdr:row>
          <xdr:rowOff>142875</xdr:rowOff>
        </xdr:from>
        <xdr:to>
          <xdr:col>3</xdr:col>
          <xdr:colOff>447675</xdr:colOff>
          <xdr:row>25</xdr:row>
          <xdr:rowOff>47625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142875</xdr:rowOff>
        </xdr:from>
        <xdr:to>
          <xdr:col>3</xdr:col>
          <xdr:colOff>428625</xdr:colOff>
          <xdr:row>27</xdr:row>
          <xdr:rowOff>238125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142875</xdr:rowOff>
        </xdr:from>
        <xdr:to>
          <xdr:col>3</xdr:col>
          <xdr:colOff>447675</xdr:colOff>
          <xdr:row>25</xdr:row>
          <xdr:rowOff>47625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142875</xdr:rowOff>
        </xdr:from>
        <xdr:to>
          <xdr:col>3</xdr:col>
          <xdr:colOff>428625</xdr:colOff>
          <xdr:row>27</xdr:row>
          <xdr:rowOff>238125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it-IT"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salgas.i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ctrlProp" Target="../ctrlProps/ctrlProp5.xml"/><Relationship Id="rId7" Type="http://schemas.openxmlformats.org/officeDocument/2006/relationships/ctrlProp" Target="../ctrlProps/ctrlProp9.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4.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9"/>
  <sheetViews>
    <sheetView workbookViewId="0">
      <selection activeCell="C18" sqref="C18"/>
    </sheetView>
  </sheetViews>
  <sheetFormatPr defaultColWidth="9.140625" defaultRowHeight="15"/>
  <cols>
    <col min="1" max="14" width="10.28515625" customWidth="1"/>
  </cols>
  <sheetData>
    <row r="1" spans="1:14">
      <c r="A1" s="14"/>
      <c r="B1" s="205" t="s">
        <v>0</v>
      </c>
      <c r="C1" s="206"/>
      <c r="D1" s="206"/>
      <c r="E1" s="206"/>
      <c r="F1" s="206"/>
      <c r="G1" s="206"/>
      <c r="H1" s="206"/>
      <c r="I1" s="206"/>
      <c r="J1" s="206"/>
      <c r="K1" s="206"/>
      <c r="L1" s="206"/>
      <c r="M1" s="206"/>
      <c r="N1" s="207"/>
    </row>
    <row r="2" spans="1:14">
      <c r="A2" s="10"/>
      <c r="B2" s="208"/>
      <c r="C2" s="209"/>
      <c r="D2" s="209"/>
      <c r="E2" s="209"/>
      <c r="F2" s="209"/>
      <c r="G2" s="209"/>
      <c r="H2" s="209"/>
      <c r="I2" s="209"/>
      <c r="J2" s="209"/>
      <c r="K2" s="209"/>
      <c r="L2" s="209"/>
      <c r="M2" s="209"/>
      <c r="N2" s="210"/>
    </row>
    <row r="3" spans="1:14">
      <c r="A3" s="10"/>
      <c r="B3" s="208"/>
      <c r="C3" s="209"/>
      <c r="D3" s="209"/>
      <c r="E3" s="209"/>
      <c r="F3" s="209"/>
      <c r="G3" s="209"/>
      <c r="H3" s="209"/>
      <c r="I3" s="209"/>
      <c r="J3" s="209"/>
      <c r="K3" s="209"/>
      <c r="L3" s="209"/>
      <c r="M3" s="209"/>
      <c r="N3" s="210"/>
    </row>
    <row r="4" spans="1:14">
      <c r="A4" s="10"/>
      <c r="B4" s="208"/>
      <c r="C4" s="209"/>
      <c r="D4" s="209"/>
      <c r="E4" s="209"/>
      <c r="F4" s="209"/>
      <c r="G4" s="209"/>
      <c r="H4" s="209"/>
      <c r="I4" s="209"/>
      <c r="J4" s="209"/>
      <c r="K4" s="209"/>
      <c r="L4" s="209"/>
      <c r="M4" s="209"/>
      <c r="N4" s="210"/>
    </row>
    <row r="5" spans="1:14">
      <c r="A5" s="10"/>
      <c r="B5" s="5"/>
      <c r="C5" s="5"/>
      <c r="D5" s="5"/>
      <c r="E5" s="5"/>
      <c r="F5" s="3"/>
      <c r="G5" s="3"/>
      <c r="H5" s="3"/>
      <c r="I5" s="3"/>
      <c r="J5" s="3"/>
      <c r="K5" s="3"/>
      <c r="L5" s="3"/>
      <c r="M5" s="3"/>
      <c r="N5" s="4"/>
    </row>
    <row r="6" spans="1:14" ht="18.75">
      <c r="A6" s="174" t="s">
        <v>1</v>
      </c>
      <c r="B6" s="175"/>
      <c r="C6" s="175"/>
      <c r="D6" s="175"/>
      <c r="E6" s="175"/>
      <c r="F6" s="176" t="s">
        <v>2</v>
      </c>
      <c r="G6" s="176"/>
      <c r="H6" s="176"/>
      <c r="I6" s="176"/>
      <c r="J6" s="176"/>
      <c r="K6" s="176"/>
      <c r="L6" s="176"/>
      <c r="M6" s="176"/>
      <c r="N6" s="177"/>
    </row>
    <row r="7" spans="1:14">
      <c r="A7" s="10"/>
      <c r="B7" s="5"/>
      <c r="C7" s="5"/>
      <c r="D7" s="5"/>
      <c r="E7" s="5"/>
      <c r="F7" s="3"/>
      <c r="G7" s="3"/>
      <c r="H7" s="3"/>
      <c r="I7" s="3"/>
      <c r="J7" s="3"/>
      <c r="K7" s="3"/>
      <c r="L7" s="3"/>
      <c r="M7" s="3"/>
      <c r="N7" s="4"/>
    </row>
    <row r="8" spans="1:14">
      <c r="A8" s="10"/>
      <c r="B8" s="5"/>
      <c r="C8" s="5"/>
      <c r="D8" s="5"/>
      <c r="E8" s="5"/>
      <c r="F8" s="178" t="s">
        <v>3</v>
      </c>
      <c r="G8" s="178"/>
      <c r="H8" s="179"/>
      <c r="I8" s="180" t="s">
        <v>125</v>
      </c>
      <c r="J8" s="181"/>
      <c r="K8" s="181"/>
      <c r="L8" s="181"/>
      <c r="M8" s="181"/>
      <c r="N8" s="182"/>
    </row>
    <row r="9" spans="1:14">
      <c r="A9" s="10"/>
      <c r="B9" s="5"/>
      <c r="C9" s="5"/>
      <c r="D9" s="5"/>
      <c r="E9" s="5"/>
      <c r="F9" s="179" t="s">
        <v>4</v>
      </c>
      <c r="G9" s="181"/>
      <c r="H9" s="183"/>
      <c r="I9" s="184" t="s">
        <v>126</v>
      </c>
      <c r="J9" s="185"/>
      <c r="K9" s="185"/>
      <c r="L9" s="185"/>
      <c r="M9" s="185"/>
      <c r="N9" s="186"/>
    </row>
    <row r="10" spans="1:14">
      <c r="A10" s="10"/>
      <c r="B10" s="5"/>
      <c r="C10" s="5"/>
      <c r="D10" s="5"/>
      <c r="E10" s="5"/>
      <c r="F10" s="179" t="s">
        <v>5</v>
      </c>
      <c r="G10" s="181"/>
      <c r="H10" s="183"/>
      <c r="I10" s="180" t="s">
        <v>127</v>
      </c>
      <c r="J10" s="181"/>
      <c r="K10" s="181"/>
      <c r="L10" s="181"/>
      <c r="M10" s="181"/>
      <c r="N10" s="182"/>
    </row>
    <row r="11" spans="1:14">
      <c r="A11" s="10"/>
      <c r="B11" s="5"/>
      <c r="C11" s="5"/>
      <c r="D11" s="5"/>
      <c r="E11" s="5"/>
      <c r="F11" s="181"/>
      <c r="G11" s="181"/>
      <c r="H11" s="181"/>
      <c r="I11" s="181"/>
      <c r="J11" s="181"/>
      <c r="K11" s="181"/>
      <c r="L11" s="181"/>
      <c r="M11" s="181"/>
      <c r="N11" s="182"/>
    </row>
    <row r="12" spans="1:14">
      <c r="A12" s="187" t="s">
        <v>7</v>
      </c>
      <c r="B12" s="188"/>
      <c r="C12" s="188"/>
      <c r="D12" s="188"/>
      <c r="E12" s="189"/>
      <c r="F12" s="190" t="s">
        <v>8</v>
      </c>
      <c r="G12" s="185"/>
      <c r="H12" s="191"/>
      <c r="I12" s="184" t="s">
        <v>128</v>
      </c>
      <c r="J12" s="185"/>
      <c r="K12" s="185"/>
      <c r="L12" s="185"/>
      <c r="M12" s="185"/>
      <c r="N12" s="186"/>
    </row>
    <row r="13" spans="1:14" ht="25.5" customHeight="1">
      <c r="A13" s="11"/>
      <c r="B13" s="12"/>
      <c r="C13" s="12"/>
      <c r="D13" s="12"/>
      <c r="E13" s="12"/>
      <c r="F13" s="192" t="s">
        <v>9</v>
      </c>
      <c r="G13" s="193"/>
      <c r="H13" s="194"/>
      <c r="I13" s="195"/>
      <c r="J13" s="195"/>
      <c r="K13" s="196"/>
      <c r="L13" s="186"/>
      <c r="M13" s="186"/>
      <c r="N13" s="186"/>
    </row>
    <row r="14" spans="1:14" ht="27.95" customHeight="1">
      <c r="A14" s="11"/>
      <c r="B14" s="12"/>
      <c r="C14" s="12"/>
      <c r="D14" s="12"/>
      <c r="E14" s="12"/>
      <c r="F14" s="197" t="s">
        <v>10</v>
      </c>
      <c r="G14" s="198"/>
      <c r="H14" s="199"/>
      <c r="I14" s="200"/>
      <c r="J14" s="200"/>
      <c r="K14" s="201"/>
      <c r="L14" s="202"/>
      <c r="M14" s="202"/>
      <c r="N14" s="202"/>
    </row>
    <row r="15" spans="1:14">
      <c r="A15" s="11"/>
      <c r="B15" s="12"/>
      <c r="C15" s="12"/>
      <c r="D15" s="12"/>
      <c r="E15" s="12"/>
      <c r="F15" s="192"/>
      <c r="G15" s="193"/>
      <c r="H15" s="194"/>
      <c r="I15" s="192"/>
      <c r="J15" s="193"/>
      <c r="K15" s="193"/>
      <c r="L15" s="193"/>
      <c r="M15" s="193"/>
      <c r="N15" s="218"/>
    </row>
    <row r="16" spans="1:14" s="81" customFormat="1" ht="27.75" customHeight="1">
      <c r="A16" s="11"/>
      <c r="B16" s="12"/>
      <c r="C16" s="12"/>
      <c r="D16" s="12"/>
      <c r="E16" s="12"/>
      <c r="F16" s="165" t="s">
        <v>129</v>
      </c>
      <c r="G16" s="166"/>
      <c r="H16" s="167"/>
      <c r="I16" s="84" t="s">
        <v>11</v>
      </c>
      <c r="J16" s="170" t="s">
        <v>134</v>
      </c>
      <c r="K16" s="170"/>
      <c r="L16" s="171"/>
      <c r="M16" s="85" t="s">
        <v>12</v>
      </c>
      <c r="N16" s="86"/>
    </row>
    <row r="17" spans="1:14" s="81" customFormat="1" ht="27.75" customHeight="1">
      <c r="A17" s="11"/>
      <c r="B17" s="12"/>
      <c r="C17" s="12"/>
      <c r="D17" s="12"/>
      <c r="E17" s="12"/>
      <c r="F17" s="168"/>
      <c r="G17" s="169"/>
      <c r="H17" s="169"/>
      <c r="I17" s="84" t="s">
        <v>13</v>
      </c>
      <c r="J17" s="172" t="s">
        <v>135</v>
      </c>
      <c r="K17" s="173"/>
      <c r="L17" s="173"/>
      <c r="M17" s="84" t="s">
        <v>14</v>
      </c>
      <c r="N17" s="87" t="s">
        <v>136</v>
      </c>
    </row>
    <row r="18" spans="1:14" ht="27.95" customHeight="1">
      <c r="A18" s="10"/>
      <c r="B18" s="5"/>
      <c r="C18" s="5"/>
      <c r="D18" s="5"/>
      <c r="E18" s="5"/>
      <c r="F18" s="184" t="s">
        <v>130</v>
      </c>
      <c r="G18" s="211"/>
      <c r="H18" s="190"/>
      <c r="I18" s="76" t="s">
        <v>11</v>
      </c>
      <c r="J18" s="219" t="s">
        <v>131</v>
      </c>
      <c r="K18" s="219"/>
      <c r="L18" s="220"/>
      <c r="M18" s="77" t="s">
        <v>12</v>
      </c>
      <c r="N18" s="78">
        <v>8</v>
      </c>
    </row>
    <row r="19" spans="1:14" ht="27.95" customHeight="1">
      <c r="A19" s="10"/>
      <c r="B19" s="5"/>
      <c r="C19" s="5"/>
      <c r="D19" s="5"/>
      <c r="E19" s="5"/>
      <c r="F19" s="179"/>
      <c r="G19" s="181"/>
      <c r="H19" s="181"/>
      <c r="I19" s="76" t="s">
        <v>13</v>
      </c>
      <c r="J19" s="221" t="s">
        <v>132</v>
      </c>
      <c r="K19" s="222"/>
      <c r="L19" s="222"/>
      <c r="M19" s="76" t="s">
        <v>14</v>
      </c>
      <c r="N19" s="83" t="s">
        <v>133</v>
      </c>
    </row>
    <row r="20" spans="1:14" ht="120" customHeight="1">
      <c r="A20" s="10"/>
      <c r="B20" s="5"/>
      <c r="C20" s="5"/>
      <c r="D20" s="5"/>
      <c r="E20" s="5"/>
      <c r="F20" s="212" t="s">
        <v>15</v>
      </c>
      <c r="G20" s="213"/>
      <c r="H20" s="213"/>
      <c r="I20" s="74" t="s">
        <v>16</v>
      </c>
      <c r="J20" s="223" t="s">
        <v>139</v>
      </c>
      <c r="K20" s="224"/>
      <c r="L20" s="75" t="s">
        <v>17</v>
      </c>
      <c r="M20" s="225" t="s">
        <v>137</v>
      </c>
      <c r="N20" s="226"/>
    </row>
    <row r="21" spans="1:14">
      <c r="A21" s="10"/>
      <c r="B21" s="5"/>
      <c r="C21" s="5"/>
      <c r="D21" s="5"/>
      <c r="E21" s="5"/>
      <c r="F21" s="212" t="s">
        <v>18</v>
      </c>
      <c r="G21" s="213"/>
      <c r="H21" s="213"/>
      <c r="I21" s="214" t="s">
        <v>138</v>
      </c>
      <c r="J21" s="215"/>
      <c r="K21" s="216"/>
      <c r="L21" s="216"/>
      <c r="M21" s="216"/>
      <c r="N21" s="217"/>
    </row>
    <row r="22" spans="1:14">
      <c r="A22" s="13"/>
      <c r="B22" s="7"/>
      <c r="C22" s="7"/>
      <c r="D22" s="7"/>
      <c r="E22" s="7"/>
      <c r="F22" s="7"/>
      <c r="G22" s="7"/>
      <c r="H22" s="7"/>
      <c r="I22" s="7"/>
      <c r="J22" s="7"/>
      <c r="K22" s="7"/>
      <c r="L22" s="7"/>
      <c r="M22" s="7"/>
      <c r="N22" s="8"/>
    </row>
    <row r="24" spans="1:14">
      <c r="A24" s="204" t="s">
        <v>20</v>
      </c>
      <c r="B24" s="204"/>
      <c r="C24" s="204"/>
      <c r="D24" s="204"/>
      <c r="E24" s="204"/>
      <c r="F24" s="204"/>
      <c r="G24" s="204"/>
      <c r="H24" s="204"/>
      <c r="I24" s="204"/>
      <c r="J24" s="204"/>
      <c r="K24" s="204"/>
      <c r="L24" s="204"/>
      <c r="M24" s="204"/>
      <c r="N24" s="204"/>
    </row>
    <row r="25" spans="1:14">
      <c r="A25" s="204" t="s">
        <v>21</v>
      </c>
      <c r="B25" s="204"/>
      <c r="C25" s="204"/>
      <c r="D25" s="204"/>
      <c r="E25" s="204"/>
      <c r="F25" s="204"/>
      <c r="G25" s="204"/>
      <c r="H25" s="204"/>
      <c r="I25" s="204"/>
      <c r="J25" s="204"/>
      <c r="K25" s="204"/>
      <c r="L25" s="204"/>
      <c r="M25" s="204"/>
      <c r="N25" s="204"/>
    </row>
    <row r="26" spans="1:14">
      <c r="A26" s="204" t="s">
        <v>22</v>
      </c>
      <c r="B26" s="204"/>
      <c r="C26" s="204"/>
      <c r="D26" s="204"/>
      <c r="E26" s="204"/>
      <c r="F26" s="204"/>
      <c r="G26" s="204"/>
      <c r="H26" s="204"/>
      <c r="I26" s="204"/>
      <c r="J26" s="204"/>
      <c r="K26" s="204"/>
      <c r="L26" s="204"/>
      <c r="M26" s="204"/>
      <c r="N26" s="204"/>
    </row>
    <row r="27" spans="1:14">
      <c r="A27" s="204" t="s">
        <v>23</v>
      </c>
      <c r="B27" s="204"/>
      <c r="C27" s="204"/>
      <c r="D27" s="204"/>
      <c r="E27" s="204"/>
      <c r="F27" s="204"/>
      <c r="G27" s="204"/>
      <c r="H27" s="204"/>
      <c r="I27" s="204"/>
      <c r="J27" s="204"/>
      <c r="K27" s="204"/>
      <c r="L27" s="204"/>
      <c r="M27" s="204"/>
      <c r="N27" s="204"/>
    </row>
    <row r="28" spans="1:14">
      <c r="A28" s="203" t="s">
        <v>24</v>
      </c>
      <c r="B28" s="203"/>
      <c r="C28" s="203"/>
      <c r="D28" s="203"/>
      <c r="E28" s="203"/>
      <c r="F28" s="203"/>
      <c r="G28" s="203"/>
      <c r="H28" s="203"/>
      <c r="I28" s="203"/>
      <c r="J28" s="203"/>
      <c r="K28" s="203"/>
      <c r="L28" s="203"/>
      <c r="M28" s="203"/>
      <c r="N28" s="203"/>
    </row>
    <row r="29" spans="1:14">
      <c r="A29" s="204" t="s">
        <v>25</v>
      </c>
      <c r="B29" s="204"/>
      <c r="C29" s="204"/>
      <c r="D29" s="204"/>
      <c r="E29" s="204"/>
      <c r="F29" s="204"/>
      <c r="G29" s="204"/>
      <c r="H29" s="204"/>
      <c r="I29" s="204"/>
      <c r="J29" s="204"/>
      <c r="K29" s="204"/>
      <c r="L29" s="204"/>
      <c r="M29" s="204"/>
      <c r="N29" s="204"/>
    </row>
  </sheetData>
  <mergeCells count="37">
    <mergeCell ref="A28:N28"/>
    <mergeCell ref="A29:N29"/>
    <mergeCell ref="B1:N4"/>
    <mergeCell ref="F18:H19"/>
    <mergeCell ref="F21:H21"/>
    <mergeCell ref="I21:N21"/>
    <mergeCell ref="A24:N24"/>
    <mergeCell ref="A25:N25"/>
    <mergeCell ref="A26:N26"/>
    <mergeCell ref="A27:N27"/>
    <mergeCell ref="F15:N15"/>
    <mergeCell ref="J18:L18"/>
    <mergeCell ref="J19:L19"/>
    <mergeCell ref="F20:H20"/>
    <mergeCell ref="J20:K20"/>
    <mergeCell ref="M20:N20"/>
    <mergeCell ref="I13:K13"/>
    <mergeCell ref="L13:N13"/>
    <mergeCell ref="F14:H14"/>
    <mergeCell ref="I14:K14"/>
    <mergeCell ref="L14:N14"/>
    <mergeCell ref="F16:H17"/>
    <mergeCell ref="J16:L16"/>
    <mergeCell ref="J17:L17"/>
    <mergeCell ref="A6:E6"/>
    <mergeCell ref="F6:N6"/>
    <mergeCell ref="F8:H8"/>
    <mergeCell ref="I8:N8"/>
    <mergeCell ref="F9:H9"/>
    <mergeCell ref="I9:N9"/>
    <mergeCell ref="F10:H10"/>
    <mergeCell ref="I10:N10"/>
    <mergeCell ref="F11:N11"/>
    <mergeCell ref="A12:E12"/>
    <mergeCell ref="F12:H12"/>
    <mergeCell ref="I12:N12"/>
    <mergeCell ref="F13:H13"/>
  </mergeCells>
  <hyperlinks>
    <hyperlink ref="M20" r:id="rId1"/>
  </hyperlinks>
  <pageMargins left="0.41944444444444445" right="0.41944444444444445" top="0.50972222222222219" bottom="0.38958333333333334" header="0.3" footer="0.3"/>
  <pageSetup paperSize="9" firstPageNumber="4294963191"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8</xdr:col>
                    <xdr:colOff>57150</xdr:colOff>
                    <xdr:row>12</xdr:row>
                    <xdr:rowOff>38100</xdr:rowOff>
                  </from>
                  <to>
                    <xdr:col>10</xdr:col>
                    <xdr:colOff>228600</xdr:colOff>
                    <xdr:row>13</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11</xdr:col>
                    <xdr:colOff>142875</xdr:colOff>
                    <xdr:row>12</xdr:row>
                    <xdr:rowOff>38100</xdr:rowOff>
                  </from>
                  <to>
                    <xdr:col>13</xdr:col>
                    <xdr:colOff>571500</xdr:colOff>
                    <xdr:row>13</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11</xdr:col>
                    <xdr:colOff>142875</xdr:colOff>
                    <xdr:row>13</xdr:row>
                    <xdr:rowOff>28575</xdr:rowOff>
                  </from>
                  <to>
                    <xdr:col>13</xdr:col>
                    <xdr:colOff>571500</xdr:colOff>
                    <xdr:row>13</xdr:row>
                    <xdr:rowOff>333375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66675</xdr:colOff>
                    <xdr:row>13</xdr:row>
                    <xdr:rowOff>57150</xdr:rowOff>
                  </from>
                  <to>
                    <xdr:col>10</xdr:col>
                    <xdr:colOff>238125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opLeftCell="A22" workbookViewId="0">
      <selection activeCell="A31" sqref="A31:K31"/>
    </sheetView>
  </sheetViews>
  <sheetFormatPr defaultColWidth="9.140625" defaultRowHeight="15"/>
  <cols>
    <col min="1" max="11" width="12.42578125" style="79" customWidth="1"/>
    <col min="12" max="12" width="9.140625" style="79"/>
    <col min="13" max="13" width="10.28515625" style="79" bestFit="1" customWidth="1"/>
    <col min="14" max="16384" width="9.140625" style="79"/>
  </cols>
  <sheetData>
    <row r="1" spans="1:14" ht="21" customHeight="1">
      <c r="A1" s="174" t="s">
        <v>26</v>
      </c>
      <c r="B1" s="175"/>
      <c r="C1" s="227"/>
      <c r="D1" s="234" t="s">
        <v>27</v>
      </c>
      <c r="E1" s="235"/>
      <c r="F1" s="235"/>
      <c r="G1" s="235"/>
      <c r="H1" s="235"/>
      <c r="I1" s="235"/>
      <c r="J1" s="235"/>
      <c r="K1" s="236"/>
    </row>
    <row r="2" spans="1:14" ht="21" customHeight="1">
      <c r="A2" s="228"/>
      <c r="B2" s="229"/>
      <c r="C2" s="230"/>
      <c r="D2" s="237" t="s">
        <v>28</v>
      </c>
      <c r="E2" s="238"/>
      <c r="F2" s="238"/>
      <c r="G2" s="239"/>
      <c r="H2" s="82" t="s">
        <v>29</v>
      </c>
      <c r="I2" s="240">
        <v>999</v>
      </c>
      <c r="J2" s="241"/>
      <c r="K2" s="242"/>
    </row>
    <row r="3" spans="1:14" ht="21" customHeight="1">
      <c r="A3" s="228"/>
      <c r="B3" s="229"/>
      <c r="C3" s="230"/>
      <c r="D3" s="243" t="s">
        <v>30</v>
      </c>
      <c r="E3" s="244"/>
      <c r="F3" s="244"/>
      <c r="G3" s="244"/>
      <c r="H3" s="139" t="s">
        <v>31</v>
      </c>
      <c r="I3" s="245">
        <v>586</v>
      </c>
      <c r="J3" s="246"/>
      <c r="K3" s="242"/>
      <c r="N3" s="80"/>
    </row>
    <row r="4" spans="1:14" ht="21" customHeight="1">
      <c r="A4" s="228"/>
      <c r="B4" s="229"/>
      <c r="C4" s="230"/>
      <c r="D4" s="247" t="s">
        <v>32</v>
      </c>
      <c r="E4" s="248"/>
      <c r="F4" s="248"/>
      <c r="G4" s="249"/>
      <c r="H4" s="106" t="s">
        <v>33</v>
      </c>
      <c r="I4" s="107" t="s">
        <v>34</v>
      </c>
      <c r="J4" s="256">
        <v>2132000</v>
      </c>
      <c r="K4" s="257"/>
      <c r="N4" s="80"/>
    </row>
    <row r="5" spans="1:14" ht="21" customHeight="1">
      <c r="A5" s="228"/>
      <c r="B5" s="229"/>
      <c r="C5" s="230"/>
      <c r="D5" s="250"/>
      <c r="E5" s="251"/>
      <c r="F5" s="251"/>
      <c r="G5" s="252"/>
      <c r="H5" s="108" t="s">
        <v>35</v>
      </c>
      <c r="I5" s="107" t="s">
        <v>34</v>
      </c>
      <c r="J5" s="256">
        <v>2150800</v>
      </c>
      <c r="K5" s="257"/>
      <c r="N5" s="80"/>
    </row>
    <row r="6" spans="1:14" ht="21" customHeight="1">
      <c r="A6" s="228"/>
      <c r="B6" s="229"/>
      <c r="C6" s="230"/>
      <c r="D6" s="250"/>
      <c r="E6" s="251"/>
      <c r="F6" s="251"/>
      <c r="G6" s="252"/>
      <c r="H6" s="108" t="s">
        <v>36</v>
      </c>
      <c r="I6" s="107" t="s">
        <v>34</v>
      </c>
      <c r="J6" s="256">
        <v>2174800</v>
      </c>
      <c r="K6" s="257"/>
      <c r="N6" s="80"/>
    </row>
    <row r="7" spans="1:14" ht="21" customHeight="1">
      <c r="A7" s="228"/>
      <c r="B7" s="229"/>
      <c r="C7" s="230"/>
      <c r="D7" s="253"/>
      <c r="E7" s="254"/>
      <c r="F7" s="254"/>
      <c r="G7" s="255"/>
      <c r="H7" s="108" t="s">
        <v>37</v>
      </c>
      <c r="I7" s="107" t="s">
        <v>34</v>
      </c>
      <c r="J7" s="258">
        <v>2168900</v>
      </c>
      <c r="K7" s="259"/>
      <c r="M7" s="144"/>
      <c r="N7" s="80"/>
    </row>
    <row r="8" spans="1:14" ht="21" customHeight="1">
      <c r="A8" s="228"/>
      <c r="B8" s="229"/>
      <c r="C8" s="230"/>
      <c r="D8" s="260" t="s">
        <v>147</v>
      </c>
      <c r="E8" s="261"/>
      <c r="F8" s="261"/>
      <c r="G8" s="262"/>
      <c r="H8" s="109" t="s">
        <v>33</v>
      </c>
      <c r="I8" s="110" t="s">
        <v>34</v>
      </c>
      <c r="J8" s="269">
        <v>1950753.92</v>
      </c>
      <c r="K8" s="270"/>
    </row>
    <row r="9" spans="1:14" ht="21" customHeight="1">
      <c r="A9" s="228"/>
      <c r="B9" s="229"/>
      <c r="C9" s="230"/>
      <c r="D9" s="263"/>
      <c r="E9" s="264"/>
      <c r="F9" s="264"/>
      <c r="G9" s="265"/>
      <c r="H9" s="111" t="s">
        <v>35</v>
      </c>
      <c r="I9" s="112" t="s">
        <v>34</v>
      </c>
      <c r="J9" s="271">
        <v>1959590.08</v>
      </c>
      <c r="K9" s="272"/>
    </row>
    <row r="10" spans="1:14" ht="21" customHeight="1">
      <c r="A10" s="228"/>
      <c r="B10" s="229"/>
      <c r="C10" s="230"/>
      <c r="D10" s="263"/>
      <c r="E10" s="264"/>
      <c r="F10" s="264"/>
      <c r="G10" s="265"/>
      <c r="H10" s="111" t="s">
        <v>36</v>
      </c>
      <c r="I10" s="112" t="s">
        <v>34</v>
      </c>
      <c r="J10" s="271">
        <v>1971575.36</v>
      </c>
      <c r="K10" s="272"/>
    </row>
    <row r="11" spans="1:14" ht="21" customHeight="1">
      <c r="A11" s="228"/>
      <c r="B11" s="229"/>
      <c r="C11" s="230"/>
      <c r="D11" s="266"/>
      <c r="E11" s="267"/>
      <c r="F11" s="267"/>
      <c r="G11" s="268"/>
      <c r="H11" s="113" t="s">
        <v>37</v>
      </c>
      <c r="I11" s="114" t="s">
        <v>34</v>
      </c>
      <c r="J11" s="271">
        <v>1978867.84</v>
      </c>
      <c r="K11" s="272"/>
      <c r="M11" s="144"/>
    </row>
    <row r="12" spans="1:14" ht="36" customHeight="1">
      <c r="A12" s="228"/>
      <c r="B12" s="229"/>
      <c r="C12" s="230"/>
      <c r="D12" s="273" t="s">
        <v>38</v>
      </c>
      <c r="E12" s="274"/>
      <c r="F12" s="274"/>
      <c r="G12" s="275"/>
      <c r="H12" s="276" t="s">
        <v>216</v>
      </c>
      <c r="I12" s="277"/>
      <c r="J12" s="277"/>
      <c r="K12" s="278"/>
    </row>
    <row r="13" spans="1:14" ht="21" customHeight="1">
      <c r="A13" s="228"/>
      <c r="B13" s="229"/>
      <c r="C13" s="230"/>
      <c r="D13" s="279" t="s">
        <v>149</v>
      </c>
      <c r="E13" s="280"/>
      <c r="F13" s="280"/>
      <c r="G13" s="281"/>
      <c r="H13" s="98" t="s">
        <v>33</v>
      </c>
      <c r="I13" s="102" t="s">
        <v>34</v>
      </c>
      <c r="J13" s="288">
        <f>((J4-J8)/J4)*100</f>
        <v>8.5012232645403412</v>
      </c>
      <c r="K13" s="289"/>
      <c r="M13" s="158"/>
      <c r="N13" s="80"/>
    </row>
    <row r="14" spans="1:14" ht="21" customHeight="1">
      <c r="A14" s="228"/>
      <c r="B14" s="229"/>
      <c r="C14" s="230"/>
      <c r="D14" s="282"/>
      <c r="E14" s="283"/>
      <c r="F14" s="283"/>
      <c r="G14" s="284"/>
      <c r="H14" s="98" t="s">
        <v>35</v>
      </c>
      <c r="I14" s="102" t="s">
        <v>34</v>
      </c>
      <c r="J14" s="288">
        <f t="shared" ref="J14:J16" si="0">((J5-J9)/J5)*100</f>
        <v>8.8901766784452256</v>
      </c>
      <c r="K14" s="289"/>
      <c r="M14" s="158"/>
      <c r="N14" s="80"/>
    </row>
    <row r="15" spans="1:14" ht="21" customHeight="1">
      <c r="A15" s="228"/>
      <c r="B15" s="229"/>
      <c r="C15" s="230"/>
      <c r="D15" s="282"/>
      <c r="E15" s="283"/>
      <c r="F15" s="283"/>
      <c r="G15" s="284"/>
      <c r="H15" s="98" t="s">
        <v>36</v>
      </c>
      <c r="I15" s="102" t="s">
        <v>34</v>
      </c>
      <c r="J15" s="288">
        <f t="shared" si="0"/>
        <v>9.3445208754827984</v>
      </c>
      <c r="K15" s="289"/>
      <c r="M15" s="158"/>
      <c r="N15" s="80"/>
    </row>
    <row r="16" spans="1:14" ht="21" customHeight="1">
      <c r="A16" s="228"/>
      <c r="B16" s="229"/>
      <c r="C16" s="230"/>
      <c r="D16" s="285"/>
      <c r="E16" s="286"/>
      <c r="F16" s="286"/>
      <c r="G16" s="287"/>
      <c r="H16" s="98" t="s">
        <v>37</v>
      </c>
      <c r="I16" s="102" t="s">
        <v>34</v>
      </c>
      <c r="J16" s="288">
        <f t="shared" si="0"/>
        <v>8.7616838028493671</v>
      </c>
      <c r="K16" s="289"/>
      <c r="M16" s="158"/>
      <c r="N16" s="80"/>
    </row>
    <row r="17" spans="1:14" ht="36" customHeight="1">
      <c r="A17" s="228"/>
      <c r="B17" s="229"/>
      <c r="C17" s="230"/>
      <c r="D17" s="296" t="s">
        <v>39</v>
      </c>
      <c r="E17" s="297"/>
      <c r="F17" s="297"/>
      <c r="G17" s="298"/>
      <c r="H17" s="299" t="s">
        <v>140</v>
      </c>
      <c r="I17" s="300"/>
      <c r="J17" s="300"/>
      <c r="K17" s="301"/>
      <c r="M17" s="158"/>
    </row>
    <row r="18" spans="1:14" ht="36" customHeight="1">
      <c r="A18" s="228"/>
      <c r="B18" s="229"/>
      <c r="C18" s="230"/>
      <c r="D18" s="302" t="s">
        <v>40</v>
      </c>
      <c r="E18" s="303"/>
      <c r="F18" s="303"/>
      <c r="G18" s="304"/>
      <c r="H18" s="305" t="s">
        <v>143</v>
      </c>
      <c r="I18" s="277"/>
      <c r="J18" s="277"/>
      <c r="K18" s="278"/>
      <c r="M18" s="158"/>
      <c r="N18" s="79" t="s">
        <v>6</v>
      </c>
    </row>
    <row r="19" spans="1:14" ht="39" customHeight="1">
      <c r="A19" s="228"/>
      <c r="B19" s="229"/>
      <c r="C19" s="230"/>
      <c r="D19" s="306" t="s">
        <v>208</v>
      </c>
      <c r="E19" s="307"/>
      <c r="F19" s="307"/>
      <c r="G19" s="308"/>
      <c r="H19" s="309" t="s">
        <v>144</v>
      </c>
      <c r="I19" s="310"/>
      <c r="J19" s="310"/>
      <c r="K19" s="311"/>
      <c r="M19" s="158"/>
    </row>
    <row r="20" spans="1:14" ht="39" customHeight="1">
      <c r="A20" s="228"/>
      <c r="B20" s="229"/>
      <c r="C20" s="230"/>
      <c r="D20" s="306" t="s">
        <v>209</v>
      </c>
      <c r="E20" s="307"/>
      <c r="F20" s="307"/>
      <c r="G20" s="308"/>
      <c r="H20" s="100">
        <v>240</v>
      </c>
      <c r="I20" s="100">
        <v>360</v>
      </c>
      <c r="J20" s="100">
        <v>300</v>
      </c>
      <c r="K20" s="312">
        <v>225</v>
      </c>
      <c r="M20" s="158"/>
    </row>
    <row r="21" spans="1:14" ht="39" customHeight="1">
      <c r="A21" s="228"/>
      <c r="B21" s="229"/>
      <c r="C21" s="230"/>
      <c r="D21" s="306" t="s">
        <v>210</v>
      </c>
      <c r="E21" s="307"/>
      <c r="F21" s="307"/>
      <c r="G21" s="308"/>
      <c r="H21" s="100">
        <v>120</v>
      </c>
      <c r="I21" s="100">
        <v>180</v>
      </c>
      <c r="J21" s="100">
        <v>150</v>
      </c>
      <c r="K21" s="313"/>
      <c r="M21" s="158"/>
    </row>
    <row r="22" spans="1:14" ht="39" customHeight="1">
      <c r="A22" s="228"/>
      <c r="B22" s="229"/>
      <c r="C22" s="230"/>
      <c r="D22" s="306" t="s">
        <v>211</v>
      </c>
      <c r="E22" s="307"/>
      <c r="F22" s="307"/>
      <c r="G22" s="308"/>
      <c r="H22" s="309" t="s">
        <v>145</v>
      </c>
      <c r="I22" s="310"/>
      <c r="J22" s="310"/>
      <c r="K22" s="311"/>
      <c r="M22" s="158"/>
    </row>
    <row r="23" spans="1:14" ht="39" customHeight="1" thickBot="1">
      <c r="A23" s="231"/>
      <c r="B23" s="232"/>
      <c r="C23" s="233"/>
      <c r="D23" s="290" t="s">
        <v>141</v>
      </c>
      <c r="E23" s="291"/>
      <c r="F23" s="291"/>
      <c r="G23" s="292"/>
      <c r="H23" s="293" t="s">
        <v>146</v>
      </c>
      <c r="I23" s="294"/>
      <c r="J23" s="294"/>
      <c r="K23" s="295"/>
    </row>
    <row r="25" spans="1:14" ht="15" customHeight="1">
      <c r="A25" s="315" t="s">
        <v>41</v>
      </c>
      <c r="B25" s="315"/>
      <c r="C25" s="315"/>
      <c r="D25" s="315"/>
      <c r="E25" s="315"/>
      <c r="F25" s="315"/>
      <c r="G25" s="315"/>
      <c r="H25" s="315"/>
      <c r="I25" s="315"/>
      <c r="J25" s="315"/>
      <c r="K25" s="315"/>
    </row>
    <row r="26" spans="1:14" ht="15.75" customHeight="1">
      <c r="A26" s="315" t="s">
        <v>42</v>
      </c>
      <c r="B26" s="315"/>
      <c r="C26" s="315"/>
      <c r="D26" s="315"/>
      <c r="E26" s="315"/>
      <c r="F26" s="315"/>
      <c r="G26" s="315"/>
      <c r="H26" s="315"/>
      <c r="I26" s="315"/>
      <c r="J26" s="315"/>
      <c r="K26" s="315"/>
    </row>
    <row r="27" spans="1:14" ht="15" customHeight="1">
      <c r="A27" s="315" t="s">
        <v>43</v>
      </c>
      <c r="B27" s="315"/>
      <c r="C27" s="315"/>
      <c r="D27" s="315"/>
      <c r="E27" s="315"/>
      <c r="F27" s="315"/>
      <c r="G27" s="315"/>
      <c r="H27" s="315"/>
      <c r="I27" s="315"/>
      <c r="J27" s="315"/>
      <c r="K27" s="315"/>
    </row>
    <row r="28" spans="1:14" ht="15" customHeight="1">
      <c r="A28" s="316" t="s">
        <v>148</v>
      </c>
      <c r="B28" s="317"/>
      <c r="C28" s="317"/>
      <c r="D28" s="317"/>
      <c r="E28" s="317"/>
      <c r="F28" s="317"/>
      <c r="G28" s="317"/>
      <c r="H28" s="317"/>
      <c r="I28" s="317"/>
      <c r="J28" s="317"/>
      <c r="K28" s="317"/>
    </row>
    <row r="29" spans="1:14" ht="30.75" customHeight="1">
      <c r="A29" s="315" t="s">
        <v>44</v>
      </c>
      <c r="B29" s="315"/>
      <c r="C29" s="315"/>
      <c r="D29" s="315"/>
      <c r="E29" s="315"/>
      <c r="F29" s="315"/>
      <c r="G29" s="315"/>
      <c r="H29" s="315"/>
      <c r="I29" s="315"/>
      <c r="J29" s="315"/>
      <c r="K29" s="315"/>
    </row>
    <row r="30" spans="1:14" ht="30.75" customHeight="1">
      <c r="A30" s="316" t="s">
        <v>150</v>
      </c>
      <c r="B30" s="317"/>
      <c r="C30" s="317"/>
      <c r="D30" s="317"/>
      <c r="E30" s="317"/>
      <c r="F30" s="317"/>
      <c r="G30" s="317"/>
      <c r="H30" s="317"/>
      <c r="I30" s="317"/>
      <c r="J30" s="317"/>
      <c r="K30" s="317"/>
    </row>
    <row r="31" spans="1:14" ht="46.5" customHeight="1">
      <c r="A31" s="314" t="s">
        <v>45</v>
      </c>
      <c r="B31" s="315"/>
      <c r="C31" s="315"/>
      <c r="D31" s="315"/>
      <c r="E31" s="315"/>
      <c r="F31" s="315"/>
      <c r="G31" s="315"/>
      <c r="H31" s="315"/>
      <c r="I31" s="315"/>
      <c r="J31" s="315"/>
      <c r="K31" s="315"/>
    </row>
    <row r="32" spans="1:14" ht="18" customHeight="1">
      <c r="A32" s="315" t="s">
        <v>46</v>
      </c>
      <c r="B32" s="315"/>
      <c r="C32" s="315"/>
      <c r="D32" s="315"/>
      <c r="E32" s="315"/>
      <c r="F32" s="315"/>
      <c r="G32" s="315"/>
      <c r="H32" s="315"/>
      <c r="I32" s="315"/>
      <c r="J32" s="315"/>
      <c r="K32" s="315"/>
    </row>
  </sheetData>
  <mergeCells count="44">
    <mergeCell ref="A31:K31"/>
    <mergeCell ref="A32:K32"/>
    <mergeCell ref="A25:K25"/>
    <mergeCell ref="A26:K26"/>
    <mergeCell ref="A27:K27"/>
    <mergeCell ref="A28:K28"/>
    <mergeCell ref="A29:K29"/>
    <mergeCell ref="A30:K30"/>
    <mergeCell ref="D23:G23"/>
    <mergeCell ref="H23:K23"/>
    <mergeCell ref="D17:G17"/>
    <mergeCell ref="H17:K17"/>
    <mergeCell ref="D18:G18"/>
    <mergeCell ref="H18:K18"/>
    <mergeCell ref="D19:G19"/>
    <mergeCell ref="H19:K19"/>
    <mergeCell ref="D20:G20"/>
    <mergeCell ref="K20:K21"/>
    <mergeCell ref="D21:G21"/>
    <mergeCell ref="D22:G22"/>
    <mergeCell ref="H22:K22"/>
    <mergeCell ref="D12:G12"/>
    <mergeCell ref="H12:K12"/>
    <mergeCell ref="D13:G16"/>
    <mergeCell ref="J13:K13"/>
    <mergeCell ref="J14:K14"/>
    <mergeCell ref="J15:K15"/>
    <mergeCell ref="J16:K16"/>
    <mergeCell ref="A1:C23"/>
    <mergeCell ref="D1:K1"/>
    <mergeCell ref="D2:G2"/>
    <mergeCell ref="I2:K2"/>
    <mergeCell ref="D3:G3"/>
    <mergeCell ref="I3:K3"/>
    <mergeCell ref="D4:G7"/>
    <mergeCell ref="J4:K4"/>
    <mergeCell ref="J5:K5"/>
    <mergeCell ref="J6:K6"/>
    <mergeCell ref="J7:K7"/>
    <mergeCell ref="D8:G11"/>
    <mergeCell ref="J8:K8"/>
    <mergeCell ref="J9:K9"/>
    <mergeCell ref="J10:K10"/>
    <mergeCell ref="J11:K11"/>
  </mergeCells>
  <pageMargins left="0.75" right="0.75" top="1" bottom="1" header="0.5" footer="0.5"/>
  <pageSetup paperSize="9" firstPageNumber="4294963191"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topLeftCell="A4" workbookViewId="0">
      <selection activeCell="L4" sqref="L4:L7"/>
    </sheetView>
  </sheetViews>
  <sheetFormatPr defaultColWidth="9.140625" defaultRowHeight="15"/>
  <cols>
    <col min="1" max="12" width="10.7109375" style="138" customWidth="1"/>
    <col min="13" max="16384" width="9.140625" style="138"/>
  </cols>
  <sheetData>
    <row r="1" spans="1:15">
      <c r="A1" s="320" t="s">
        <v>47</v>
      </c>
      <c r="B1" s="321"/>
      <c r="C1" s="322"/>
      <c r="D1" s="323" t="s">
        <v>48</v>
      </c>
      <c r="E1" s="323"/>
      <c r="F1" s="323"/>
      <c r="G1" s="323"/>
      <c r="H1" s="323"/>
      <c r="I1" s="323"/>
      <c r="J1" s="323"/>
      <c r="K1" s="323"/>
      <c r="L1" s="21"/>
    </row>
    <row r="2" spans="1:15" ht="30">
      <c r="A2" s="43"/>
      <c r="B2" s="44"/>
      <c r="C2" s="44"/>
      <c r="D2" s="324" t="s">
        <v>49</v>
      </c>
      <c r="E2" s="324"/>
      <c r="F2" s="324"/>
      <c r="G2" s="324"/>
      <c r="H2" s="324"/>
      <c r="I2" s="103" t="s">
        <v>50</v>
      </c>
      <c r="J2" s="104" t="s">
        <v>51</v>
      </c>
      <c r="K2" s="140" t="s">
        <v>52</v>
      </c>
      <c r="L2" s="105" t="s">
        <v>53</v>
      </c>
    </row>
    <row r="3" spans="1:15" ht="32.25">
      <c r="A3" s="45"/>
      <c r="B3" s="46"/>
      <c r="C3" s="46"/>
      <c r="D3" s="325" t="s">
        <v>54</v>
      </c>
      <c r="E3" s="326"/>
      <c r="F3" s="115" t="s">
        <v>19</v>
      </c>
      <c r="G3" s="115" t="s">
        <v>55</v>
      </c>
      <c r="H3" s="115" t="s">
        <v>56</v>
      </c>
      <c r="I3" s="115" t="s">
        <v>55</v>
      </c>
      <c r="J3" s="115"/>
      <c r="K3" s="115" t="s">
        <v>57</v>
      </c>
      <c r="L3" s="116" t="s">
        <v>58</v>
      </c>
    </row>
    <row r="4" spans="1:15">
      <c r="A4" s="45"/>
      <c r="B4" s="46"/>
      <c r="C4" s="46"/>
      <c r="D4" s="318" t="s">
        <v>212</v>
      </c>
      <c r="E4" s="319"/>
      <c r="F4" s="115">
        <v>235</v>
      </c>
      <c r="G4" s="94">
        <v>12720</v>
      </c>
      <c r="H4" s="95">
        <f t="shared" ref="H4:H6" si="0">G4/F4</f>
        <v>54.127659574468083</v>
      </c>
      <c r="I4" s="93">
        <v>0</v>
      </c>
      <c r="J4" s="94">
        <f t="shared" ref="J4:J8" si="1">I4+G4</f>
        <v>12720</v>
      </c>
      <c r="K4" s="96">
        <v>234.4</v>
      </c>
      <c r="L4" s="92">
        <v>52.301495306701597</v>
      </c>
    </row>
    <row r="5" spans="1:15" ht="29.1" customHeight="1">
      <c r="A5" s="45"/>
      <c r="B5" s="46"/>
      <c r="C5" s="46"/>
      <c r="D5" s="318" t="s">
        <v>213</v>
      </c>
      <c r="E5" s="319"/>
      <c r="F5" s="115">
        <v>18</v>
      </c>
      <c r="G5" s="94">
        <v>380.9</v>
      </c>
      <c r="H5" s="95">
        <f t="shared" si="0"/>
        <v>21.161111111111111</v>
      </c>
      <c r="I5" s="93">
        <v>0</v>
      </c>
      <c r="J5" s="94">
        <f t="shared" si="1"/>
        <v>380.9</v>
      </c>
      <c r="K5" s="96"/>
      <c r="L5" s="92"/>
      <c r="N5" s="125"/>
    </row>
    <row r="6" spans="1:15">
      <c r="A6" s="45"/>
      <c r="B6" s="46"/>
      <c r="C6" s="46"/>
      <c r="D6" s="318" t="s">
        <v>215</v>
      </c>
      <c r="E6" s="319"/>
      <c r="F6" s="115">
        <v>44</v>
      </c>
      <c r="G6" s="94">
        <v>1957.5</v>
      </c>
      <c r="H6" s="95">
        <f t="shared" si="0"/>
        <v>44.488636363636367</v>
      </c>
      <c r="I6" s="93">
        <v>0</v>
      </c>
      <c r="J6" s="94">
        <f t="shared" si="1"/>
        <v>1957.5</v>
      </c>
      <c r="K6" s="96">
        <v>145.43</v>
      </c>
      <c r="L6" s="92">
        <v>52.3</v>
      </c>
    </row>
    <row r="7" spans="1:15">
      <c r="A7" s="45"/>
      <c r="B7" s="46"/>
      <c r="C7" s="46"/>
      <c r="D7" s="318" t="s">
        <v>142</v>
      </c>
      <c r="E7" s="319"/>
      <c r="F7" s="115">
        <v>62</v>
      </c>
      <c r="G7" s="94">
        <v>1919.3</v>
      </c>
      <c r="H7" s="95">
        <f t="shared" ref="H7" si="2">G7/F7</f>
        <v>30.956451612903226</v>
      </c>
      <c r="I7" s="93">
        <v>0</v>
      </c>
      <c r="J7" s="94">
        <f t="shared" ref="J7" si="3">I7+G7</f>
        <v>1919.3</v>
      </c>
      <c r="K7" s="96">
        <v>206.1</v>
      </c>
      <c r="L7" s="92">
        <v>53</v>
      </c>
    </row>
    <row r="8" spans="1:15">
      <c r="A8" s="45"/>
      <c r="B8" s="46"/>
      <c r="C8" s="46"/>
      <c r="D8" s="318" t="s">
        <v>214</v>
      </c>
      <c r="E8" s="319"/>
      <c r="F8" s="115">
        <v>0</v>
      </c>
      <c r="G8" s="94">
        <v>0</v>
      </c>
      <c r="H8" s="95">
        <v>0</v>
      </c>
      <c r="I8" s="96">
        <v>942.72</v>
      </c>
      <c r="J8" s="94">
        <f t="shared" si="1"/>
        <v>942.72</v>
      </c>
      <c r="K8" s="96">
        <v>630.14</v>
      </c>
      <c r="L8" s="92">
        <v>51.9</v>
      </c>
    </row>
    <row r="9" spans="1:15" ht="50.25">
      <c r="A9" s="45"/>
      <c r="B9" s="46"/>
      <c r="C9" s="46"/>
      <c r="D9" s="327" t="s">
        <v>59</v>
      </c>
      <c r="E9" s="328"/>
      <c r="F9" s="88" t="s">
        <v>60</v>
      </c>
      <c r="G9" s="88" t="s">
        <v>155</v>
      </c>
      <c r="H9" s="88" t="s">
        <v>156</v>
      </c>
      <c r="I9" s="88" t="s">
        <v>157</v>
      </c>
      <c r="J9" s="88" t="s">
        <v>158</v>
      </c>
      <c r="K9" s="88" t="s">
        <v>156</v>
      </c>
      <c r="L9" s="88" t="s">
        <v>157</v>
      </c>
    </row>
    <row r="10" spans="1:15">
      <c r="A10" s="10"/>
      <c r="B10" s="5"/>
      <c r="C10" s="5"/>
      <c r="D10" s="329" t="s">
        <v>61</v>
      </c>
      <c r="E10" s="330"/>
      <c r="F10" s="89">
        <v>2600</v>
      </c>
      <c r="G10" s="89">
        <v>9480</v>
      </c>
      <c r="H10" s="97">
        <v>68.53</v>
      </c>
      <c r="I10" s="88">
        <v>55</v>
      </c>
      <c r="J10" s="159">
        <v>10560</v>
      </c>
      <c r="K10" s="91">
        <v>23.06</v>
      </c>
      <c r="L10" s="90">
        <v>55</v>
      </c>
      <c r="N10" s="138">
        <v>9480</v>
      </c>
      <c r="O10" s="145" t="s">
        <v>217</v>
      </c>
    </row>
    <row r="11" spans="1:15">
      <c r="A11" s="10"/>
      <c r="B11" s="5"/>
      <c r="C11" s="5"/>
      <c r="D11" s="329" t="s">
        <v>62</v>
      </c>
      <c r="E11" s="330"/>
      <c r="F11" s="20"/>
      <c r="G11" s="20"/>
      <c r="H11" s="2"/>
      <c r="I11" s="2"/>
      <c r="J11" s="2">
        <f t="shared" ref="J11:J13" si="4">I11+G11</f>
        <v>0</v>
      </c>
      <c r="K11" s="2"/>
      <c r="L11" s="19"/>
    </row>
    <row r="12" spans="1:15">
      <c r="A12" s="10"/>
      <c r="B12" s="5"/>
      <c r="C12" s="5"/>
      <c r="D12" s="329" t="s">
        <v>63</v>
      </c>
      <c r="E12" s="330"/>
      <c r="F12" s="20"/>
      <c r="G12" s="20"/>
      <c r="H12" s="2"/>
      <c r="I12" s="2"/>
      <c r="J12" s="2">
        <f t="shared" si="4"/>
        <v>0</v>
      </c>
      <c r="K12" s="2"/>
      <c r="L12" s="19"/>
    </row>
    <row r="13" spans="1:15">
      <c r="A13" s="10"/>
      <c r="B13" s="5"/>
      <c r="C13" s="5"/>
      <c r="D13" s="329" t="s">
        <v>64</v>
      </c>
      <c r="E13" s="330"/>
      <c r="F13" s="20"/>
      <c r="G13" s="20"/>
      <c r="H13" s="2"/>
      <c r="I13" s="2"/>
      <c r="J13" s="2">
        <f t="shared" si="4"/>
        <v>0</v>
      </c>
      <c r="K13" s="2"/>
      <c r="L13" s="19"/>
    </row>
    <row r="14" spans="1:15" ht="32.25">
      <c r="A14" s="10"/>
      <c r="B14" s="5"/>
      <c r="C14" s="5"/>
      <c r="D14" s="333" t="s">
        <v>65</v>
      </c>
      <c r="E14" s="334"/>
      <c r="F14" s="147"/>
      <c r="G14" s="148" t="s">
        <v>55</v>
      </c>
      <c r="H14" s="147"/>
      <c r="I14" s="148" t="s">
        <v>55</v>
      </c>
      <c r="J14" s="148"/>
      <c r="K14" s="148" t="s">
        <v>57</v>
      </c>
      <c r="L14" s="149" t="s">
        <v>58</v>
      </c>
    </row>
    <row r="15" spans="1:15">
      <c r="A15" s="10"/>
      <c r="B15" s="5"/>
      <c r="C15" s="5"/>
      <c r="D15" s="154"/>
      <c r="E15" s="155"/>
      <c r="F15" s="147"/>
      <c r="G15" s="148"/>
      <c r="H15" s="147"/>
      <c r="I15" s="148"/>
      <c r="J15" s="148">
        <f t="shared" ref="J15:J20" si="5">I15+G15</f>
        <v>0</v>
      </c>
      <c r="K15" s="148"/>
      <c r="L15" s="150"/>
    </row>
    <row r="16" spans="1:15">
      <c r="A16" s="10"/>
      <c r="B16" s="5"/>
      <c r="C16" s="5"/>
      <c r="D16" s="154"/>
      <c r="E16" s="155"/>
      <c r="F16" s="147"/>
      <c r="G16" s="148"/>
      <c r="H16" s="147"/>
      <c r="I16" s="148"/>
      <c r="J16" s="148">
        <f t="shared" si="5"/>
        <v>0</v>
      </c>
      <c r="K16" s="148"/>
      <c r="L16" s="150"/>
    </row>
    <row r="17" spans="1:12">
      <c r="A17" s="10"/>
      <c r="B17" s="5"/>
      <c r="C17" s="5"/>
      <c r="D17" s="154"/>
      <c r="E17" s="155"/>
      <c r="F17" s="147"/>
      <c r="G17" s="148"/>
      <c r="H17" s="147"/>
      <c r="I17" s="148"/>
      <c r="J17" s="148">
        <f t="shared" si="5"/>
        <v>0</v>
      </c>
      <c r="K17" s="148"/>
      <c r="L17" s="150"/>
    </row>
    <row r="18" spans="1:12">
      <c r="A18" s="10"/>
      <c r="B18" s="5"/>
      <c r="C18" s="5"/>
      <c r="D18" s="154"/>
      <c r="E18" s="155"/>
      <c r="F18" s="147"/>
      <c r="G18" s="148"/>
      <c r="H18" s="147"/>
      <c r="I18" s="148"/>
      <c r="J18" s="148">
        <f t="shared" si="5"/>
        <v>0</v>
      </c>
      <c r="K18" s="148"/>
      <c r="L18" s="150"/>
    </row>
    <row r="19" spans="1:12">
      <c r="A19" s="10"/>
      <c r="B19" s="5"/>
      <c r="C19" s="5"/>
      <c r="D19" s="154"/>
      <c r="E19" s="155"/>
      <c r="F19" s="147"/>
      <c r="G19" s="148"/>
      <c r="H19" s="147"/>
      <c r="I19" s="148"/>
      <c r="J19" s="148">
        <f t="shared" si="5"/>
        <v>0</v>
      </c>
      <c r="K19" s="148"/>
      <c r="L19" s="150"/>
    </row>
    <row r="20" spans="1:12" ht="15.75" thickBot="1">
      <c r="A20" s="13"/>
      <c r="B20" s="7"/>
      <c r="C20" s="7"/>
      <c r="D20" s="156"/>
      <c r="E20" s="157"/>
      <c r="F20" s="151"/>
      <c r="G20" s="152"/>
      <c r="H20" s="151"/>
      <c r="I20" s="152"/>
      <c r="J20" s="152">
        <f t="shared" si="5"/>
        <v>0</v>
      </c>
      <c r="K20" s="152"/>
      <c r="L20" s="153"/>
    </row>
    <row r="22" spans="1:12" ht="48" customHeight="1">
      <c r="A22" s="331" t="s">
        <v>151</v>
      </c>
      <c r="B22" s="331"/>
      <c r="C22" s="331"/>
      <c r="D22" s="331"/>
      <c r="E22" s="331"/>
      <c r="F22" s="331"/>
      <c r="G22" s="331"/>
      <c r="H22" s="331"/>
      <c r="I22" s="331"/>
      <c r="J22" s="331"/>
      <c r="K22" s="331"/>
      <c r="L22" s="331"/>
    </row>
    <row r="23" spans="1:12" ht="14.45" customHeight="1">
      <c r="A23" s="331" t="s">
        <v>66</v>
      </c>
      <c r="B23" s="332"/>
      <c r="C23" s="332"/>
      <c r="D23" s="332"/>
      <c r="E23" s="332"/>
      <c r="F23" s="332"/>
      <c r="G23" s="332"/>
      <c r="H23" s="332"/>
      <c r="I23" s="332"/>
      <c r="J23" s="332"/>
      <c r="K23" s="332"/>
      <c r="L23" s="332"/>
    </row>
    <row r="24" spans="1:12" ht="14.45" customHeight="1">
      <c r="A24" s="331" t="s">
        <v>152</v>
      </c>
      <c r="B24" s="332"/>
      <c r="C24" s="332"/>
      <c r="D24" s="332"/>
      <c r="E24" s="332"/>
      <c r="F24" s="332"/>
      <c r="G24" s="332"/>
      <c r="H24" s="332"/>
      <c r="I24" s="332"/>
      <c r="J24" s="332"/>
      <c r="K24" s="332"/>
      <c r="L24" s="332"/>
    </row>
    <row r="25" spans="1:12" ht="14.45" customHeight="1">
      <c r="A25" s="331" t="s">
        <v>153</v>
      </c>
      <c r="B25" s="332"/>
      <c r="C25" s="332"/>
      <c r="D25" s="332"/>
      <c r="E25" s="332"/>
      <c r="F25" s="332"/>
      <c r="G25" s="332"/>
      <c r="H25" s="332"/>
      <c r="I25" s="332"/>
      <c r="J25" s="332"/>
      <c r="K25" s="332"/>
      <c r="L25" s="332"/>
    </row>
    <row r="26" spans="1:12" ht="14.45" customHeight="1">
      <c r="A26" s="331" t="s">
        <v>154</v>
      </c>
      <c r="B26" s="332"/>
      <c r="C26" s="332"/>
      <c r="D26" s="332"/>
      <c r="E26" s="332"/>
      <c r="F26" s="332"/>
      <c r="G26" s="332"/>
      <c r="H26" s="332"/>
      <c r="I26" s="332"/>
      <c r="J26" s="332"/>
      <c r="K26" s="332"/>
      <c r="L26" s="332"/>
    </row>
  </sheetData>
  <mergeCells count="20">
    <mergeCell ref="A26:L26"/>
    <mergeCell ref="D7:E7"/>
    <mergeCell ref="D13:E13"/>
    <mergeCell ref="D14:E14"/>
    <mergeCell ref="A22:L22"/>
    <mergeCell ref="A23:L23"/>
    <mergeCell ref="A24:L24"/>
    <mergeCell ref="A25:L25"/>
    <mergeCell ref="D12:E12"/>
    <mergeCell ref="D6:E6"/>
    <mergeCell ref="D8:E8"/>
    <mergeCell ref="D9:E9"/>
    <mergeCell ref="D10:E10"/>
    <mergeCell ref="D11:E11"/>
    <mergeCell ref="D5:E5"/>
    <mergeCell ref="A1:C1"/>
    <mergeCell ref="D1:K1"/>
    <mergeCell ref="D2:H2"/>
    <mergeCell ref="D3:E3"/>
    <mergeCell ref="D4:E4"/>
  </mergeCells>
  <pageMargins left="0.75" right="0.75" top="1" bottom="1" header="0.5" footer="0.5"/>
  <pageSetup paperSize="9" firstPageNumber="4294963191"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
  <sheetViews>
    <sheetView topLeftCell="A10" workbookViewId="0">
      <selection activeCell="N15" sqref="N15"/>
    </sheetView>
  </sheetViews>
  <sheetFormatPr defaultColWidth="9.140625" defaultRowHeight="15"/>
  <cols>
    <col min="1" max="12" width="10.7109375" customWidth="1"/>
  </cols>
  <sheetData>
    <row r="1" spans="1:12" ht="21" customHeight="1">
      <c r="A1" s="346" t="s">
        <v>67</v>
      </c>
      <c r="B1" s="347"/>
      <c r="C1" s="347"/>
      <c r="D1" s="347"/>
      <c r="E1" s="358" t="s">
        <v>68</v>
      </c>
      <c r="F1" s="359"/>
      <c r="G1" s="359"/>
      <c r="H1" s="359"/>
      <c r="I1" s="359"/>
      <c r="J1" s="359"/>
      <c r="K1" s="359"/>
      <c r="L1" s="360"/>
    </row>
    <row r="2" spans="1:12" ht="21" customHeight="1">
      <c r="A2" s="348"/>
      <c r="B2" s="349"/>
      <c r="C2" s="349"/>
      <c r="D2" s="349"/>
      <c r="E2" s="361" t="s">
        <v>69</v>
      </c>
      <c r="F2" s="338"/>
      <c r="G2" s="338"/>
      <c r="H2" s="338"/>
      <c r="I2" s="338"/>
      <c r="J2" s="338"/>
      <c r="K2" s="338"/>
      <c r="L2" s="339"/>
    </row>
    <row r="3" spans="1:12" ht="30" customHeight="1">
      <c r="A3" s="40"/>
      <c r="B3" s="30"/>
      <c r="C3" s="30"/>
      <c r="D3" s="30"/>
      <c r="E3" s="362"/>
      <c r="F3" s="363"/>
      <c r="G3" s="363"/>
      <c r="H3" s="363"/>
      <c r="I3" s="363"/>
      <c r="J3" s="363"/>
      <c r="K3" s="363"/>
      <c r="L3" s="364"/>
    </row>
    <row r="4" spans="1:12" ht="21" customHeight="1">
      <c r="A4" s="40"/>
      <c r="B4" s="30"/>
      <c r="C4" s="30"/>
      <c r="D4" s="30"/>
      <c r="E4" s="361" t="s">
        <v>70</v>
      </c>
      <c r="F4" s="338"/>
      <c r="G4" s="338"/>
      <c r="H4" s="338"/>
      <c r="I4" s="338"/>
      <c r="J4" s="338"/>
      <c r="K4" s="338"/>
      <c r="L4" s="339"/>
    </row>
    <row r="5" spans="1:12" ht="39.75" customHeight="1">
      <c r="A5" s="40"/>
      <c r="B5" s="30"/>
      <c r="C5" s="30"/>
      <c r="D5" s="30"/>
      <c r="E5" s="365"/>
      <c r="F5" s="366"/>
      <c r="G5" s="366"/>
      <c r="H5" s="366"/>
      <c r="I5" s="366"/>
      <c r="J5" s="366"/>
      <c r="K5" s="366"/>
      <c r="L5" s="367"/>
    </row>
    <row r="6" spans="1:12" ht="42" customHeight="1">
      <c r="A6" s="40"/>
      <c r="B6" s="30"/>
      <c r="C6" s="30"/>
      <c r="D6" s="30"/>
      <c r="E6" s="337" t="s">
        <v>165</v>
      </c>
      <c r="F6" s="338"/>
      <c r="G6" s="338"/>
      <c r="H6" s="338"/>
      <c r="I6" s="338"/>
      <c r="J6" s="338"/>
      <c r="K6" s="338"/>
      <c r="L6" s="339"/>
    </row>
    <row r="7" spans="1:12" ht="45.95" customHeight="1">
      <c r="A7" s="40"/>
      <c r="B7" s="30"/>
      <c r="C7" s="30"/>
      <c r="D7" s="30"/>
      <c r="E7" s="337" t="s">
        <v>164</v>
      </c>
      <c r="F7" s="338"/>
      <c r="G7" s="338"/>
      <c r="H7" s="338"/>
      <c r="I7" s="338"/>
      <c r="J7" s="338"/>
      <c r="K7" s="338"/>
      <c r="L7" s="339"/>
    </row>
    <row r="8" spans="1:12" ht="29.1" customHeight="1">
      <c r="A8" s="40"/>
      <c r="B8" s="30"/>
      <c r="C8" s="30"/>
      <c r="D8" s="30"/>
      <c r="E8" s="337" t="s">
        <v>159</v>
      </c>
      <c r="F8" s="338"/>
      <c r="G8" s="338"/>
      <c r="H8" s="338"/>
      <c r="I8" s="338"/>
      <c r="J8" s="338"/>
      <c r="K8" s="338"/>
      <c r="L8" s="339"/>
    </row>
    <row r="9" spans="1:12" ht="21" customHeight="1" thickBot="1">
      <c r="A9" s="41"/>
      <c r="B9" s="31"/>
      <c r="C9" s="31"/>
      <c r="D9" s="31"/>
      <c r="E9" s="340" t="s">
        <v>71</v>
      </c>
      <c r="F9" s="341"/>
      <c r="G9" s="341"/>
      <c r="H9" s="341"/>
      <c r="I9" s="341"/>
      <c r="J9" s="341"/>
      <c r="K9" s="341"/>
      <c r="L9" s="342"/>
    </row>
    <row r="10" spans="1:12" ht="21" customHeight="1">
      <c r="A10" s="41"/>
      <c r="B10" s="31"/>
      <c r="C10" s="31"/>
      <c r="D10" s="31"/>
      <c r="E10" s="368" t="s">
        <v>160</v>
      </c>
      <c r="F10" s="369"/>
      <c r="G10" s="369"/>
      <c r="H10" s="369"/>
      <c r="I10" s="369"/>
      <c r="J10" s="369"/>
      <c r="K10" s="369"/>
      <c r="L10" s="370"/>
    </row>
    <row r="11" spans="1:12" ht="30" customHeight="1" thickBot="1">
      <c r="A11" s="41"/>
      <c r="B11" s="31"/>
      <c r="C11" s="31"/>
      <c r="D11" s="31"/>
      <c r="E11" s="371"/>
      <c r="F11" s="372"/>
      <c r="G11" s="372"/>
      <c r="H11" s="372"/>
      <c r="I11" s="372"/>
      <c r="J11" s="372"/>
      <c r="K11" s="372"/>
      <c r="L11" s="373"/>
    </row>
    <row r="12" spans="1:12" s="99" customFormat="1" ht="30" customHeight="1" thickBot="1">
      <c r="A12" s="41"/>
      <c r="B12" s="31"/>
      <c r="C12" s="31"/>
      <c r="D12" s="31"/>
      <c r="E12" s="343" t="s">
        <v>166</v>
      </c>
      <c r="F12" s="344"/>
      <c r="G12" s="344"/>
      <c r="H12" s="344"/>
      <c r="I12" s="344"/>
      <c r="J12" s="344"/>
      <c r="K12" s="344"/>
      <c r="L12" s="345"/>
    </row>
    <row r="13" spans="1:12" ht="84.95" customHeight="1" thickBot="1">
      <c r="A13" s="40"/>
      <c r="B13" s="30"/>
      <c r="C13" s="30"/>
      <c r="D13" s="30"/>
      <c r="E13" s="343" t="s">
        <v>167</v>
      </c>
      <c r="F13" s="344"/>
      <c r="G13" s="344"/>
      <c r="H13" s="344"/>
      <c r="I13" s="344"/>
      <c r="J13" s="344"/>
      <c r="K13" s="344"/>
      <c r="L13" s="345"/>
    </row>
    <row r="14" spans="1:12" ht="42.95" customHeight="1">
      <c r="A14" s="40"/>
      <c r="B14" s="30"/>
      <c r="C14" s="30"/>
      <c r="D14" s="30"/>
      <c r="E14" s="350" t="s">
        <v>173</v>
      </c>
      <c r="F14" s="351"/>
      <c r="G14" s="351"/>
      <c r="H14" s="351"/>
      <c r="I14" s="351"/>
      <c r="J14" s="351"/>
      <c r="K14" s="351"/>
      <c r="L14" s="352"/>
    </row>
    <row r="15" spans="1:12" ht="36" customHeight="1">
      <c r="A15" s="40"/>
      <c r="B15" s="30"/>
      <c r="C15" s="30"/>
      <c r="D15" s="30"/>
      <c r="E15" s="353" t="s">
        <v>162</v>
      </c>
      <c r="F15" s="303"/>
      <c r="G15" s="303"/>
      <c r="H15" s="303"/>
      <c r="I15" s="303"/>
      <c r="J15" s="303"/>
      <c r="K15" s="303"/>
      <c r="L15" s="354"/>
    </row>
    <row r="16" spans="1:12" ht="36" customHeight="1">
      <c r="A16" s="42"/>
      <c r="B16" s="32"/>
      <c r="C16" s="32"/>
      <c r="D16" s="32"/>
      <c r="E16" s="355" t="s">
        <v>163</v>
      </c>
      <c r="F16" s="356"/>
      <c r="G16" s="356"/>
      <c r="H16" s="356"/>
      <c r="I16" s="356"/>
      <c r="J16" s="356"/>
      <c r="K16" s="356"/>
      <c r="L16" s="357"/>
    </row>
    <row r="17" spans="1:12">
      <c r="A17" s="335" t="s">
        <v>72</v>
      </c>
      <c r="B17" s="335"/>
      <c r="C17" s="335"/>
      <c r="D17" s="335"/>
      <c r="E17" s="335"/>
      <c r="F17" s="335"/>
      <c r="G17" s="335"/>
      <c r="H17" s="335"/>
      <c r="I17" s="335"/>
      <c r="J17" s="335"/>
      <c r="K17" s="335"/>
      <c r="L17" s="335"/>
    </row>
    <row r="18" spans="1:12">
      <c r="A18" s="335" t="s">
        <v>73</v>
      </c>
      <c r="B18" s="335"/>
      <c r="C18" s="335"/>
      <c r="D18" s="335"/>
      <c r="E18" s="335"/>
      <c r="F18" s="335"/>
      <c r="G18" s="335"/>
      <c r="H18" s="335"/>
      <c r="I18" s="335"/>
      <c r="J18" s="335"/>
      <c r="K18" s="335"/>
      <c r="L18" s="335"/>
    </row>
    <row r="19" spans="1:12">
      <c r="A19" s="336" t="s">
        <v>172</v>
      </c>
      <c r="B19" s="335"/>
      <c r="C19" s="335"/>
      <c r="D19" s="335"/>
      <c r="E19" s="335"/>
      <c r="F19" s="335"/>
      <c r="G19" s="335"/>
      <c r="H19" s="335"/>
      <c r="I19" s="335"/>
      <c r="J19" s="335"/>
      <c r="K19" s="335"/>
      <c r="L19" s="335"/>
    </row>
    <row r="20" spans="1:12">
      <c r="A20" s="336" t="s">
        <v>171</v>
      </c>
      <c r="B20" s="335"/>
      <c r="C20" s="335"/>
      <c r="D20" s="335"/>
      <c r="E20" s="335"/>
      <c r="F20" s="335"/>
      <c r="G20" s="335"/>
      <c r="H20" s="335"/>
      <c r="I20" s="335"/>
      <c r="J20" s="335"/>
      <c r="K20" s="335"/>
      <c r="L20" s="335"/>
    </row>
    <row r="21" spans="1:12">
      <c r="A21" s="336" t="s">
        <v>170</v>
      </c>
      <c r="B21" s="335"/>
      <c r="C21" s="335"/>
      <c r="D21" s="335"/>
      <c r="E21" s="335"/>
      <c r="F21" s="335"/>
      <c r="G21" s="335"/>
      <c r="H21" s="335"/>
      <c r="I21" s="335"/>
      <c r="J21" s="335"/>
      <c r="K21" s="335"/>
      <c r="L21" s="335"/>
    </row>
    <row r="22" spans="1:12">
      <c r="A22" s="336" t="s">
        <v>161</v>
      </c>
      <c r="B22" s="335"/>
      <c r="C22" s="335"/>
      <c r="D22" s="335"/>
      <c r="E22" s="335"/>
      <c r="F22" s="335"/>
      <c r="G22" s="335"/>
      <c r="H22" s="335"/>
      <c r="I22" s="335"/>
      <c r="J22" s="335"/>
      <c r="K22" s="335"/>
      <c r="L22" s="335"/>
    </row>
    <row r="23" spans="1:12">
      <c r="A23" s="336" t="s">
        <v>168</v>
      </c>
      <c r="B23" s="335"/>
      <c r="C23" s="335"/>
      <c r="D23" s="335"/>
      <c r="E23" s="335"/>
      <c r="F23" s="335"/>
      <c r="G23" s="335"/>
      <c r="H23" s="335"/>
      <c r="I23" s="335"/>
      <c r="J23" s="335"/>
      <c r="K23" s="335"/>
      <c r="L23" s="335"/>
    </row>
    <row r="24" spans="1:12">
      <c r="A24" s="336" t="s">
        <v>169</v>
      </c>
      <c r="B24" s="335"/>
      <c r="C24" s="335"/>
      <c r="D24" s="335"/>
      <c r="E24" s="335"/>
      <c r="F24" s="335"/>
      <c r="G24" s="335"/>
      <c r="H24" s="335"/>
      <c r="I24" s="335"/>
      <c r="J24" s="335"/>
      <c r="K24" s="335"/>
      <c r="L24" s="335"/>
    </row>
    <row r="25" spans="1:12">
      <c r="A25" s="22"/>
    </row>
  </sheetData>
  <mergeCells count="24">
    <mergeCell ref="A20:L20"/>
    <mergeCell ref="A21:L21"/>
    <mergeCell ref="A22:L22"/>
    <mergeCell ref="A23:L23"/>
    <mergeCell ref="A24:L24"/>
    <mergeCell ref="A1:D2"/>
    <mergeCell ref="E14:L14"/>
    <mergeCell ref="E15:L15"/>
    <mergeCell ref="E16:L16"/>
    <mergeCell ref="A17:L17"/>
    <mergeCell ref="E1:L1"/>
    <mergeCell ref="E2:L2"/>
    <mergeCell ref="E3:L3"/>
    <mergeCell ref="E4:L4"/>
    <mergeCell ref="E5:L5"/>
    <mergeCell ref="E6:L6"/>
    <mergeCell ref="E12:L12"/>
    <mergeCell ref="E10:L11"/>
    <mergeCell ref="A18:L18"/>
    <mergeCell ref="A19:L19"/>
    <mergeCell ref="E7:L7"/>
    <mergeCell ref="E8:L8"/>
    <mergeCell ref="E9:L9"/>
    <mergeCell ref="E13:L13"/>
  </mergeCells>
  <pageMargins left="0.75" right="0.75" top="1" bottom="1" header="0.5" footer="0.5"/>
  <pageSetup paperSize="0" scale="0" firstPageNumber="4294963191" orientation="portrait" usePrinterDefaults="0" horizontalDpi="0" verticalDpi="0" copies="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105" r:id="rId3" name="Check Box 9">
              <controlPr defaultSize="0" autoFill="0" autoLine="0" autoPict="0">
                <anchor moveWithCells="1">
                  <from>
                    <xdr:col>6</xdr:col>
                    <xdr:colOff>304800</xdr:colOff>
                    <xdr:row>3</xdr:row>
                    <xdr:rowOff>228600</xdr:rowOff>
                  </from>
                  <to>
                    <xdr:col>8</xdr:col>
                    <xdr:colOff>190500</xdr:colOff>
                    <xdr:row>4</xdr:row>
                    <xdr:rowOff>438150</xdr:rowOff>
                  </to>
                </anchor>
              </controlPr>
            </control>
          </mc:Choice>
        </mc:AlternateContent>
        <mc:AlternateContent xmlns:mc="http://schemas.openxmlformats.org/markup-compatibility/2006">
          <mc:Choice Requires="x14">
            <control shapeId="4106" r:id="rId4" name="Check Box 10">
              <controlPr defaultSize="0" autoFill="0" autoLine="0" autoPict="0">
                <anchor moveWithCells="1">
                  <from>
                    <xdr:col>4</xdr:col>
                    <xdr:colOff>200025</xdr:colOff>
                    <xdr:row>2</xdr:row>
                    <xdr:rowOff>0</xdr:rowOff>
                  </from>
                  <to>
                    <xdr:col>4</xdr:col>
                    <xdr:colOff>704850</xdr:colOff>
                    <xdr:row>3</xdr:row>
                    <xdr:rowOff>57150</xdr:rowOff>
                  </to>
                </anchor>
              </controlPr>
            </control>
          </mc:Choice>
        </mc:AlternateContent>
        <mc:AlternateContent xmlns:mc="http://schemas.openxmlformats.org/markup-compatibility/2006">
          <mc:Choice Requires="x14">
            <control shapeId="4110" r:id="rId5" name="Check Box 14">
              <controlPr defaultSize="0" autoFill="0" autoLine="0" autoPict="0">
                <anchor moveWithCells="1">
                  <from>
                    <xdr:col>6</xdr:col>
                    <xdr:colOff>352425</xdr:colOff>
                    <xdr:row>9</xdr:row>
                    <xdr:rowOff>190500</xdr:rowOff>
                  </from>
                  <to>
                    <xdr:col>8</xdr:col>
                    <xdr:colOff>76200</xdr:colOff>
                    <xdr:row>10</xdr:row>
                    <xdr:rowOff>352425</xdr:rowOff>
                  </to>
                </anchor>
              </controlPr>
            </control>
          </mc:Choice>
        </mc:AlternateContent>
        <mc:AlternateContent xmlns:mc="http://schemas.openxmlformats.org/markup-compatibility/2006">
          <mc:Choice Requires="x14">
            <control shapeId="4114" r:id="rId6" name="Check Box 18">
              <controlPr defaultSize="0" autoFill="0" autoLine="0" autoPict="0">
                <anchor moveWithCells="1">
                  <from>
                    <xdr:col>4</xdr:col>
                    <xdr:colOff>200025</xdr:colOff>
                    <xdr:row>2</xdr:row>
                    <xdr:rowOff>0</xdr:rowOff>
                  </from>
                  <to>
                    <xdr:col>4</xdr:col>
                    <xdr:colOff>704850</xdr:colOff>
                    <xdr:row>3</xdr:row>
                    <xdr:rowOff>57150</xdr:rowOff>
                  </to>
                </anchor>
              </controlPr>
            </control>
          </mc:Choice>
        </mc:AlternateContent>
        <mc:AlternateContent xmlns:mc="http://schemas.openxmlformats.org/markup-compatibility/2006">
          <mc:Choice Requires="x14">
            <control shapeId="4115" r:id="rId7" name="Check Box 19">
              <controlPr defaultSize="0" autoFill="0" autoLine="0" autoPict="0">
                <anchor moveWithCells="1">
                  <from>
                    <xdr:col>8</xdr:col>
                    <xdr:colOff>57150</xdr:colOff>
                    <xdr:row>1</xdr:row>
                    <xdr:rowOff>180975</xdr:rowOff>
                  </from>
                  <to>
                    <xdr:col>9</xdr:col>
                    <xdr:colOff>76200</xdr:colOff>
                    <xdr:row>2</xdr:row>
                    <xdr:rowOff>323850</xdr:rowOff>
                  </to>
                </anchor>
              </controlPr>
            </control>
          </mc:Choice>
        </mc:AlternateContent>
        <mc:AlternateContent xmlns:mc="http://schemas.openxmlformats.org/markup-compatibility/2006">
          <mc:Choice Requires="x14">
            <control shapeId="4116" r:id="rId8" name="Check Box 20">
              <controlPr defaultSize="0" autoFill="0" autoLine="0" autoPict="0">
                <anchor moveWithCells="1">
                  <from>
                    <xdr:col>6</xdr:col>
                    <xdr:colOff>219075</xdr:colOff>
                    <xdr:row>2</xdr:row>
                    <xdr:rowOff>0</xdr:rowOff>
                  </from>
                  <to>
                    <xdr:col>7</xdr:col>
                    <xdr:colOff>66675</xdr:colOff>
                    <xdr:row>2</xdr:row>
                    <xdr:rowOff>371475</xdr:rowOff>
                  </to>
                </anchor>
              </controlPr>
            </control>
          </mc:Choice>
        </mc:AlternateContent>
        <mc:AlternateContent xmlns:mc="http://schemas.openxmlformats.org/markup-compatibility/2006">
          <mc:Choice Requires="x14">
            <control shapeId="4117" r:id="rId9" name="Check Box 21">
              <controlPr defaultSize="0" autoFill="0" autoLine="0" autoPict="0">
                <anchor moveWithCells="1">
                  <from>
                    <xdr:col>4</xdr:col>
                    <xdr:colOff>180975</xdr:colOff>
                    <xdr:row>9</xdr:row>
                    <xdr:rowOff>228600</xdr:rowOff>
                  </from>
                  <to>
                    <xdr:col>5</xdr:col>
                    <xdr:colOff>561975</xdr:colOff>
                    <xdr:row>10</xdr:row>
                    <xdr:rowOff>381000</xdr:rowOff>
                  </to>
                </anchor>
              </controlPr>
            </control>
          </mc:Choice>
        </mc:AlternateContent>
        <mc:AlternateContent xmlns:mc="http://schemas.openxmlformats.org/markup-compatibility/2006">
          <mc:Choice Requires="x14">
            <control shapeId="4119" r:id="rId10" name="Check Box 23">
              <controlPr defaultSize="0" autoFill="0" autoLine="0" autoPict="0">
                <anchor moveWithCells="1">
                  <from>
                    <xdr:col>9</xdr:col>
                    <xdr:colOff>85725</xdr:colOff>
                    <xdr:row>9</xdr:row>
                    <xdr:rowOff>171450</xdr:rowOff>
                  </from>
                  <to>
                    <xdr:col>10</xdr:col>
                    <xdr:colOff>447675</xdr:colOff>
                    <xdr:row>10</xdr:row>
                    <xdr:rowOff>361950</xdr:rowOff>
                  </to>
                </anchor>
              </controlPr>
            </control>
          </mc:Choice>
        </mc:AlternateContent>
        <mc:AlternateContent xmlns:mc="http://schemas.openxmlformats.org/markup-compatibility/2006">
          <mc:Choice Requires="x14">
            <control shapeId="4120" r:id="rId11" name="Check Box 24">
              <controlPr defaultSize="0" autoFill="0" autoLine="0" autoPict="0">
                <anchor moveWithCells="1">
                  <from>
                    <xdr:col>4</xdr:col>
                    <xdr:colOff>171450</xdr:colOff>
                    <xdr:row>3</xdr:row>
                    <xdr:rowOff>238125</xdr:rowOff>
                  </from>
                  <to>
                    <xdr:col>6</xdr:col>
                    <xdr:colOff>200025</xdr:colOff>
                    <xdr:row>4</xdr:row>
                    <xdr:rowOff>447675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topLeftCell="A28" workbookViewId="0">
      <selection activeCell="H39" sqref="H39:K39"/>
    </sheetView>
  </sheetViews>
  <sheetFormatPr defaultColWidth="9.140625" defaultRowHeight="15"/>
  <cols>
    <col min="1" max="12" width="10.7109375" style="138" customWidth="1"/>
    <col min="13" max="16384" width="9.140625" style="138"/>
  </cols>
  <sheetData>
    <row r="1" spans="1:15">
      <c r="A1" s="346" t="s">
        <v>74</v>
      </c>
      <c r="B1" s="347"/>
      <c r="C1" s="374"/>
      <c r="D1" s="375" t="s">
        <v>68</v>
      </c>
      <c r="E1" s="375"/>
      <c r="F1" s="375"/>
      <c r="G1" s="375"/>
      <c r="H1" s="375"/>
      <c r="I1" s="375"/>
      <c r="J1" s="375"/>
      <c r="K1" s="375"/>
      <c r="L1" s="52"/>
    </row>
    <row r="2" spans="1:15">
      <c r="A2" s="40"/>
      <c r="B2" s="30"/>
      <c r="C2" s="30"/>
      <c r="D2" s="376" t="s">
        <v>75</v>
      </c>
      <c r="E2" s="376"/>
      <c r="F2" s="376"/>
      <c r="G2" s="376"/>
      <c r="H2" s="142" t="s">
        <v>19</v>
      </c>
      <c r="I2" s="377" t="s">
        <v>76</v>
      </c>
      <c r="J2" s="377"/>
      <c r="K2" s="49"/>
      <c r="L2" s="27"/>
    </row>
    <row r="3" spans="1:15" ht="30" customHeight="1">
      <c r="A3" s="40"/>
      <c r="B3" s="30"/>
      <c r="C3" s="30"/>
      <c r="D3" s="378" t="s">
        <v>77</v>
      </c>
      <c r="E3" s="379"/>
      <c r="F3" s="379"/>
      <c r="G3" s="380"/>
      <c r="H3" s="141">
        <v>0</v>
      </c>
      <c r="I3" s="381">
        <v>0</v>
      </c>
      <c r="J3" s="381"/>
      <c r="K3" s="49" t="s">
        <v>19</v>
      </c>
      <c r="L3" s="29"/>
    </row>
    <row r="4" spans="1:15" ht="30" customHeight="1">
      <c r="A4" s="40"/>
      <c r="B4" s="30"/>
      <c r="C4" s="30"/>
      <c r="D4" s="383" t="s">
        <v>78</v>
      </c>
      <c r="E4" s="383"/>
      <c r="F4" s="383"/>
      <c r="G4" s="383"/>
      <c r="H4" s="141">
        <v>297</v>
      </c>
      <c r="I4" s="381">
        <v>0</v>
      </c>
      <c r="J4" s="381"/>
      <c r="K4" s="59" t="s">
        <v>19</v>
      </c>
      <c r="L4" s="29"/>
    </row>
    <row r="5" spans="1:15" ht="30" customHeight="1">
      <c r="A5" s="40"/>
      <c r="B5" s="30"/>
      <c r="C5" s="30"/>
      <c r="D5" s="383" t="s">
        <v>79</v>
      </c>
      <c r="E5" s="383"/>
      <c r="F5" s="383"/>
      <c r="G5" s="383"/>
      <c r="H5" s="117">
        <f>H4+H3</f>
        <v>297</v>
      </c>
      <c r="I5" s="381">
        <f>I4+I3</f>
        <v>0</v>
      </c>
      <c r="J5" s="381"/>
      <c r="K5" s="59" t="s">
        <v>80</v>
      </c>
      <c r="L5" s="29"/>
    </row>
    <row r="6" spans="1:15">
      <c r="A6" s="40"/>
      <c r="B6" s="30"/>
      <c r="C6" s="30"/>
      <c r="D6" s="376" t="s">
        <v>81</v>
      </c>
      <c r="E6" s="376"/>
      <c r="F6" s="376"/>
      <c r="G6" s="376"/>
      <c r="H6" s="33" t="s">
        <v>82</v>
      </c>
      <c r="I6" s="31"/>
      <c r="J6" s="31"/>
      <c r="K6" s="30"/>
      <c r="L6" s="29"/>
    </row>
    <row r="7" spans="1:15">
      <c r="A7" s="40"/>
      <c r="B7" s="30"/>
      <c r="C7" s="30"/>
      <c r="D7" s="384" t="s">
        <v>61</v>
      </c>
      <c r="E7" s="384"/>
      <c r="F7" s="384"/>
      <c r="G7" s="384"/>
      <c r="H7" s="126">
        <v>2600</v>
      </c>
      <c r="I7" s="31"/>
      <c r="J7" s="31"/>
      <c r="K7" s="31"/>
      <c r="L7" s="29"/>
    </row>
    <row r="8" spans="1:15">
      <c r="A8" s="40"/>
      <c r="B8" s="30"/>
      <c r="C8" s="30"/>
      <c r="D8" s="384" t="s">
        <v>62</v>
      </c>
      <c r="E8" s="384"/>
      <c r="F8" s="384"/>
      <c r="G8" s="384"/>
      <c r="H8" s="33" t="e">
        <f>#REF!</f>
        <v>#REF!</v>
      </c>
      <c r="I8" s="31"/>
      <c r="J8" s="31"/>
      <c r="K8" s="31"/>
      <c r="L8" s="29"/>
    </row>
    <row r="9" spans="1:15">
      <c r="A9" s="40"/>
      <c r="B9" s="30"/>
      <c r="C9" s="30"/>
      <c r="D9" s="384" t="s">
        <v>63</v>
      </c>
      <c r="E9" s="384"/>
      <c r="F9" s="384"/>
      <c r="G9" s="384"/>
      <c r="H9" s="33" t="e">
        <f>#REF!</f>
        <v>#REF!</v>
      </c>
      <c r="I9" s="31"/>
      <c r="J9" s="31"/>
      <c r="K9" s="31"/>
      <c r="L9" s="29"/>
    </row>
    <row r="10" spans="1:15">
      <c r="A10" s="40"/>
      <c r="B10" s="30"/>
      <c r="C10" s="30"/>
      <c r="D10" s="385" t="s">
        <v>64</v>
      </c>
      <c r="E10" s="386"/>
      <c r="F10" s="386"/>
      <c r="G10" s="387"/>
      <c r="H10" s="33" t="e">
        <f>#REF!</f>
        <v>#REF!</v>
      </c>
      <c r="I10" s="31"/>
      <c r="J10" s="31"/>
      <c r="K10" s="31"/>
      <c r="L10" s="29"/>
    </row>
    <row r="11" spans="1:15">
      <c r="A11" s="40"/>
      <c r="B11" s="30"/>
      <c r="C11" s="30"/>
      <c r="D11" s="376" t="s">
        <v>83</v>
      </c>
      <c r="E11" s="376"/>
      <c r="F11" s="376"/>
      <c r="G11" s="376"/>
      <c r="H11" s="60"/>
      <c r="I11" s="34"/>
      <c r="J11" s="34"/>
      <c r="K11" s="61"/>
      <c r="L11" s="29"/>
    </row>
    <row r="12" spans="1:15" ht="32.1" customHeight="1">
      <c r="A12" s="40"/>
      <c r="B12" s="30"/>
      <c r="C12" s="30"/>
      <c r="D12" s="388" t="s">
        <v>177</v>
      </c>
      <c r="E12" s="389"/>
      <c r="F12" s="389"/>
      <c r="G12" s="389"/>
      <c r="H12" s="382">
        <v>7200</v>
      </c>
      <c r="I12" s="382"/>
      <c r="J12" s="118" t="s">
        <v>84</v>
      </c>
      <c r="K12" s="119"/>
      <c r="L12" s="29"/>
    </row>
    <row r="13" spans="1:15" ht="32.1" customHeight="1">
      <c r="A13" s="40"/>
      <c r="B13" s="30"/>
      <c r="C13" s="30"/>
      <c r="D13" s="388" t="s">
        <v>176</v>
      </c>
      <c r="E13" s="389"/>
      <c r="F13" s="389"/>
      <c r="G13" s="389"/>
      <c r="H13" s="382">
        <v>18000</v>
      </c>
      <c r="I13" s="382"/>
      <c r="J13" s="118" t="s">
        <v>84</v>
      </c>
      <c r="K13" s="119"/>
      <c r="L13" s="29"/>
    </row>
    <row r="14" spans="1:15" ht="32.1" customHeight="1">
      <c r="A14" s="40"/>
      <c r="B14" s="30"/>
      <c r="C14" s="30"/>
      <c r="D14" s="388" t="s">
        <v>175</v>
      </c>
      <c r="E14" s="389"/>
      <c r="F14" s="389"/>
      <c r="G14" s="389"/>
      <c r="H14" s="382">
        <v>105200</v>
      </c>
      <c r="I14" s="382"/>
      <c r="J14" s="118" t="s">
        <v>84</v>
      </c>
      <c r="K14" s="119"/>
      <c r="L14" s="29"/>
    </row>
    <row r="15" spans="1:15" ht="32.1" customHeight="1">
      <c r="A15" s="40"/>
      <c r="B15" s="30"/>
      <c r="C15" s="30"/>
      <c r="D15" s="390" t="s">
        <v>174</v>
      </c>
      <c r="E15" s="391"/>
      <c r="F15" s="391"/>
      <c r="G15" s="391"/>
      <c r="H15" s="392">
        <f>SUM(H12:I14)</f>
        <v>130400</v>
      </c>
      <c r="I15" s="392"/>
      <c r="J15" s="63" t="s">
        <v>84</v>
      </c>
      <c r="K15" s="62"/>
      <c r="L15" s="29"/>
      <c r="N15"/>
      <c r="O15"/>
    </row>
    <row r="16" spans="1:15" ht="30" customHeight="1">
      <c r="A16" s="40"/>
      <c r="B16" s="30"/>
      <c r="C16" s="30"/>
      <c r="D16" s="393" t="s">
        <v>85</v>
      </c>
      <c r="E16" s="394"/>
      <c r="F16" s="394"/>
      <c r="G16" s="394"/>
      <c r="H16" s="395" t="s">
        <v>220</v>
      </c>
      <c r="I16" s="396"/>
      <c r="J16" s="63" t="s">
        <v>86</v>
      </c>
      <c r="K16" s="160" t="s">
        <v>219</v>
      </c>
      <c r="L16" s="29"/>
      <c r="N16"/>
      <c r="O16"/>
    </row>
    <row r="17" spans="1:15" ht="30" customHeight="1">
      <c r="A17" s="40"/>
      <c r="B17" s="30"/>
      <c r="C17" s="30"/>
      <c r="D17" s="393" t="s">
        <v>87</v>
      </c>
      <c r="E17" s="394"/>
      <c r="F17" s="394"/>
      <c r="G17" s="394"/>
      <c r="H17" s="395" t="s">
        <v>221</v>
      </c>
      <c r="I17" s="396"/>
      <c r="J17" s="63" t="s">
        <v>86</v>
      </c>
      <c r="K17" s="160" t="s">
        <v>222</v>
      </c>
      <c r="L17" s="29"/>
      <c r="N17"/>
      <c r="O17"/>
    </row>
    <row r="18" spans="1:15" ht="30" customHeight="1">
      <c r="A18" s="40"/>
      <c r="B18" s="30"/>
      <c r="C18" s="30"/>
      <c r="D18" s="397" t="s">
        <v>184</v>
      </c>
      <c r="E18" s="398"/>
      <c r="F18" s="398"/>
      <c r="G18" s="398"/>
      <c r="H18" s="399" t="s">
        <v>223</v>
      </c>
      <c r="I18" s="400"/>
      <c r="J18" s="118" t="s">
        <v>86</v>
      </c>
      <c r="K18" s="161" t="s">
        <v>224</v>
      </c>
      <c r="L18" s="29"/>
      <c r="N18"/>
      <c r="O18"/>
    </row>
    <row r="19" spans="1:15" ht="30" customHeight="1">
      <c r="A19" s="40"/>
      <c r="B19" s="30"/>
      <c r="C19" s="30"/>
      <c r="D19" s="401" t="s">
        <v>178</v>
      </c>
      <c r="E19" s="402"/>
      <c r="F19" s="402"/>
      <c r="G19" s="402"/>
      <c r="H19" s="403" t="s">
        <v>180</v>
      </c>
      <c r="I19" s="403"/>
      <c r="J19" s="120" t="s">
        <v>86</v>
      </c>
      <c r="K19" s="146" t="s">
        <v>225</v>
      </c>
      <c r="L19" s="29"/>
      <c r="N19"/>
      <c r="O19"/>
    </row>
    <row r="20" spans="1:15" ht="30" customHeight="1">
      <c r="A20" s="40"/>
      <c r="B20" s="30"/>
      <c r="C20" s="30"/>
      <c r="D20" s="401" t="s">
        <v>179</v>
      </c>
      <c r="E20" s="402"/>
      <c r="F20" s="402"/>
      <c r="G20" s="402"/>
      <c r="H20" s="403" t="s">
        <v>181</v>
      </c>
      <c r="I20" s="403"/>
      <c r="J20" s="120" t="s">
        <v>86</v>
      </c>
      <c r="K20" s="146" t="s">
        <v>182</v>
      </c>
      <c r="L20" s="29"/>
      <c r="N20"/>
      <c r="O20"/>
    </row>
    <row r="21" spans="1:15" ht="30" customHeight="1">
      <c r="A21" s="40"/>
      <c r="B21" s="30"/>
      <c r="C21" s="30"/>
      <c r="D21" s="401" t="s">
        <v>185</v>
      </c>
      <c r="E21" s="402"/>
      <c r="F21" s="402"/>
      <c r="G21" s="402"/>
      <c r="H21" s="403" t="s">
        <v>226</v>
      </c>
      <c r="I21" s="403"/>
      <c r="J21" s="120" t="s">
        <v>86</v>
      </c>
      <c r="K21" s="146" t="s">
        <v>182</v>
      </c>
      <c r="L21" s="29"/>
      <c r="N21"/>
      <c r="O21"/>
    </row>
    <row r="22" spans="1:15">
      <c r="A22" s="40"/>
      <c r="B22" s="30"/>
      <c r="C22" s="30"/>
      <c r="D22" s="404" t="s">
        <v>88</v>
      </c>
      <c r="E22" s="405"/>
      <c r="F22" s="405"/>
      <c r="G22" s="405"/>
      <c r="H22" s="406"/>
      <c r="I22" s="406"/>
      <c r="J22" s="406"/>
      <c r="K22" s="407"/>
      <c r="L22" s="29"/>
      <c r="N22"/>
      <c r="O22"/>
    </row>
    <row r="23" spans="1:15">
      <c r="A23" s="40"/>
      <c r="B23" s="30"/>
      <c r="C23" s="30"/>
      <c r="D23" s="408"/>
      <c r="E23" s="409"/>
      <c r="F23" s="409"/>
      <c r="G23" s="409"/>
      <c r="H23" s="410"/>
      <c r="I23" s="410"/>
      <c r="J23" s="410"/>
      <c r="K23" s="411"/>
      <c r="L23" s="29"/>
      <c r="N23"/>
      <c r="O23"/>
    </row>
    <row r="24" spans="1:15">
      <c r="A24" s="40"/>
      <c r="B24" s="30"/>
      <c r="C24" s="30"/>
      <c r="D24" s="412"/>
      <c r="E24" s="415" t="s">
        <v>89</v>
      </c>
      <c r="F24" s="416"/>
      <c r="G24" s="417"/>
      <c r="H24" s="418" t="s">
        <v>90</v>
      </c>
      <c r="I24" s="419"/>
      <c r="J24" s="420"/>
      <c r="K24" s="59"/>
      <c r="L24" s="29"/>
      <c r="N24"/>
      <c r="O24"/>
    </row>
    <row r="25" spans="1:15">
      <c r="A25" s="40"/>
      <c r="B25" s="30"/>
      <c r="C25" s="30"/>
      <c r="D25" s="413"/>
      <c r="E25" s="421" t="s">
        <v>91</v>
      </c>
      <c r="F25" s="422"/>
      <c r="G25" s="423"/>
      <c r="H25" s="421"/>
      <c r="I25" s="422"/>
      <c r="J25" s="423"/>
      <c r="K25" s="59" t="s">
        <v>58</v>
      </c>
      <c r="L25" s="29"/>
      <c r="N25"/>
      <c r="O25"/>
    </row>
    <row r="26" spans="1:15">
      <c r="A26" s="40"/>
      <c r="B26" s="30"/>
      <c r="C26" s="30"/>
      <c r="D26" s="413"/>
      <c r="E26" s="421" t="s">
        <v>92</v>
      </c>
      <c r="F26" s="422"/>
      <c r="G26" s="423"/>
      <c r="H26" s="421"/>
      <c r="I26" s="422"/>
      <c r="J26" s="423"/>
      <c r="K26" s="59" t="s">
        <v>58</v>
      </c>
      <c r="L26" s="29"/>
      <c r="N26"/>
      <c r="O26"/>
    </row>
    <row r="27" spans="1:15">
      <c r="A27" s="40"/>
      <c r="B27" s="30"/>
      <c r="C27" s="30"/>
      <c r="D27" s="414"/>
      <c r="E27" s="421" t="s">
        <v>93</v>
      </c>
      <c r="F27" s="422"/>
      <c r="G27" s="423"/>
      <c r="H27" s="421"/>
      <c r="I27" s="422"/>
      <c r="J27" s="423"/>
      <c r="K27" s="59" t="s">
        <v>58</v>
      </c>
      <c r="L27" s="29"/>
      <c r="N27"/>
      <c r="O27"/>
    </row>
    <row r="28" spans="1:15" ht="30" customHeight="1">
      <c r="A28" s="40"/>
      <c r="B28" s="30"/>
      <c r="C28" s="30"/>
      <c r="D28" s="142"/>
      <c r="E28" s="421"/>
      <c r="F28" s="422"/>
      <c r="G28" s="422"/>
      <c r="H28" s="422"/>
      <c r="I28" s="422"/>
      <c r="J28" s="423"/>
      <c r="K28" s="59"/>
      <c r="L28" s="29"/>
      <c r="N28"/>
      <c r="O28"/>
    </row>
    <row r="29" spans="1:15" ht="15" customHeight="1">
      <c r="A29" s="40"/>
      <c r="B29" s="30"/>
      <c r="C29" s="30"/>
      <c r="D29" s="376" t="s">
        <v>94</v>
      </c>
      <c r="E29" s="376"/>
      <c r="F29" s="376"/>
      <c r="G29" s="376"/>
      <c r="H29" s="64"/>
      <c r="I29" s="35"/>
      <c r="J29" s="35"/>
      <c r="K29" s="36"/>
      <c r="L29" s="29"/>
      <c r="N29"/>
      <c r="O29"/>
    </row>
    <row r="30" spans="1:15" ht="129.94999999999999" customHeight="1">
      <c r="A30" s="40"/>
      <c r="B30" s="30"/>
      <c r="C30" s="30"/>
      <c r="D30" s="427" t="s">
        <v>95</v>
      </c>
      <c r="E30" s="428"/>
      <c r="F30" s="428"/>
      <c r="G30" s="428"/>
      <c r="H30" s="429" t="s">
        <v>218</v>
      </c>
      <c r="I30" s="430"/>
      <c r="J30" s="430"/>
      <c r="K30" s="431"/>
      <c r="L30" s="37"/>
    </row>
    <row r="31" spans="1:15" ht="18" customHeight="1">
      <c r="A31" s="40"/>
      <c r="B31" s="30"/>
      <c r="C31" s="30"/>
      <c r="D31" s="432" t="s">
        <v>96</v>
      </c>
      <c r="E31" s="433"/>
      <c r="F31" s="433"/>
      <c r="G31" s="434"/>
      <c r="H31" s="122">
        <f>H32+H35</f>
        <v>32600</v>
      </c>
      <c r="I31" s="65" t="s">
        <v>97</v>
      </c>
      <c r="J31" s="28"/>
      <c r="K31" s="66"/>
      <c r="L31" s="37"/>
    </row>
    <row r="32" spans="1:15" ht="18" customHeight="1">
      <c r="A32" s="40"/>
      <c r="B32" s="30"/>
      <c r="C32" s="30"/>
      <c r="D32" s="435" t="s">
        <v>98</v>
      </c>
      <c r="E32" s="436"/>
      <c r="F32" s="436"/>
      <c r="G32" s="437"/>
      <c r="H32" s="123">
        <f>H33+H34</f>
        <v>27830</v>
      </c>
      <c r="I32" s="67" t="s">
        <v>97</v>
      </c>
      <c r="J32" s="28"/>
      <c r="K32" s="66"/>
      <c r="L32" s="29"/>
      <c r="M32" s="121"/>
    </row>
    <row r="33" spans="1:12" ht="18" customHeight="1">
      <c r="A33" s="40"/>
      <c r="B33" s="30"/>
      <c r="C33" s="30"/>
      <c r="D33" s="435" t="s">
        <v>99</v>
      </c>
      <c r="E33" s="436"/>
      <c r="F33" s="436"/>
      <c r="G33" s="437"/>
      <c r="H33" s="123">
        <v>27830</v>
      </c>
      <c r="I33" s="67" t="s">
        <v>97</v>
      </c>
      <c r="J33" s="28"/>
      <c r="K33" s="66"/>
      <c r="L33" s="29"/>
    </row>
    <row r="34" spans="1:12" ht="18" customHeight="1">
      <c r="A34" s="40"/>
      <c r="B34" s="30"/>
      <c r="C34" s="30"/>
      <c r="D34" s="435" t="s">
        <v>100</v>
      </c>
      <c r="E34" s="436"/>
      <c r="F34" s="436"/>
      <c r="G34" s="437"/>
      <c r="H34" s="123">
        <v>0</v>
      </c>
      <c r="I34" s="67" t="s">
        <v>97</v>
      </c>
      <c r="J34" s="28"/>
      <c r="K34" s="66"/>
      <c r="L34" s="29"/>
    </row>
    <row r="35" spans="1:12" ht="18" customHeight="1">
      <c r="A35" s="40"/>
      <c r="B35" s="30"/>
      <c r="C35" s="30"/>
      <c r="D35" s="438" t="s">
        <v>101</v>
      </c>
      <c r="E35" s="439"/>
      <c r="F35" s="439"/>
      <c r="G35" s="440"/>
      <c r="H35" s="124">
        <v>4770</v>
      </c>
      <c r="I35" s="68" t="s">
        <v>97</v>
      </c>
      <c r="J35" s="38"/>
      <c r="K35" s="69"/>
      <c r="L35" s="29"/>
    </row>
    <row r="36" spans="1:12">
      <c r="A36" s="40"/>
      <c r="B36" s="30"/>
      <c r="C36" s="30"/>
      <c r="D36" s="441" t="s">
        <v>102</v>
      </c>
      <c r="E36" s="442"/>
      <c r="F36" s="442"/>
      <c r="G36" s="442"/>
      <c r="H36" s="70"/>
      <c r="I36" s="35"/>
      <c r="J36" s="35"/>
      <c r="K36" s="36"/>
      <c r="L36" s="29"/>
    </row>
    <row r="37" spans="1:12">
      <c r="A37" s="40"/>
      <c r="B37" s="30"/>
      <c r="C37" s="30"/>
      <c r="D37" s="443" t="s">
        <v>186</v>
      </c>
      <c r="E37" s="425"/>
      <c r="F37" s="425"/>
      <c r="G37" s="425"/>
      <c r="H37" s="424">
        <v>8.8700000000000001E-2</v>
      </c>
      <c r="I37" s="425"/>
      <c r="J37" s="425"/>
      <c r="K37" s="426"/>
      <c r="L37" s="29"/>
    </row>
    <row r="38" spans="1:12">
      <c r="A38" s="40"/>
      <c r="B38" s="30"/>
      <c r="C38" s="30"/>
      <c r="D38" s="443" t="s">
        <v>187</v>
      </c>
      <c r="E38" s="425"/>
      <c r="F38" s="425"/>
      <c r="G38" s="425"/>
      <c r="H38" s="444">
        <v>0</v>
      </c>
      <c r="I38" s="444"/>
      <c r="J38" s="444"/>
      <c r="K38" s="445"/>
      <c r="L38" s="29"/>
    </row>
    <row r="39" spans="1:12" ht="18">
      <c r="A39" s="40"/>
      <c r="B39" s="30"/>
      <c r="C39" s="30"/>
      <c r="D39" s="443" t="s">
        <v>188</v>
      </c>
      <c r="E39" s="425"/>
      <c r="F39" s="425"/>
      <c r="G39" s="425"/>
      <c r="H39" s="446">
        <v>1971000</v>
      </c>
      <c r="I39" s="446"/>
      <c r="J39" s="446"/>
      <c r="K39" s="447"/>
      <c r="L39" s="29"/>
    </row>
    <row r="40" spans="1:12">
      <c r="A40" s="40"/>
      <c r="B40" s="30"/>
      <c r="C40" s="30"/>
      <c r="D40" s="448" t="s">
        <v>189</v>
      </c>
      <c r="E40" s="449"/>
      <c r="F40" s="449"/>
      <c r="G40" s="449"/>
      <c r="H40" s="450">
        <v>937320</v>
      </c>
      <c r="I40" s="450"/>
      <c r="J40" s="450"/>
      <c r="K40" s="451"/>
      <c r="L40" s="29"/>
    </row>
    <row r="41" spans="1:12" ht="15.75" thickBot="1">
      <c r="A41" s="42"/>
      <c r="B41" s="32"/>
      <c r="C41" s="32"/>
      <c r="D41" s="452" t="s">
        <v>103</v>
      </c>
      <c r="E41" s="453"/>
      <c r="F41" s="453"/>
      <c r="G41" s="453"/>
      <c r="H41" s="453">
        <v>0</v>
      </c>
      <c r="I41" s="453"/>
      <c r="J41" s="453"/>
      <c r="K41" s="454"/>
      <c r="L41" s="39"/>
    </row>
    <row r="42" spans="1:12" ht="15.75" thickBot="1">
      <c r="A42" s="455" t="s">
        <v>104</v>
      </c>
      <c r="B42" s="455"/>
      <c r="C42" s="455"/>
      <c r="D42" s="455"/>
      <c r="E42" s="455"/>
      <c r="F42" s="455"/>
      <c r="G42" s="455"/>
      <c r="H42" s="455"/>
      <c r="I42" s="455"/>
      <c r="J42" s="455"/>
      <c r="K42" s="455"/>
      <c r="L42" s="455"/>
    </row>
    <row r="43" spans="1:12" ht="15.75" thickBot="1">
      <c r="A43" s="456" t="s">
        <v>183</v>
      </c>
      <c r="B43" s="457"/>
      <c r="C43" s="457"/>
      <c r="D43" s="457"/>
      <c r="E43" s="457"/>
      <c r="F43" s="457"/>
      <c r="G43" s="457"/>
      <c r="H43" s="457"/>
      <c r="I43" s="457"/>
      <c r="J43" s="457"/>
      <c r="K43" s="457"/>
      <c r="L43" s="457"/>
    </row>
    <row r="44" spans="1:12">
      <c r="A44" s="455" t="s">
        <v>105</v>
      </c>
      <c r="B44" s="455"/>
      <c r="C44" s="455"/>
      <c r="D44" s="455"/>
      <c r="E44" s="455"/>
      <c r="F44" s="455"/>
      <c r="G44" s="455"/>
      <c r="H44" s="455"/>
      <c r="I44" s="455"/>
      <c r="J44" s="455"/>
      <c r="K44" s="455"/>
      <c r="L44" s="455"/>
    </row>
  </sheetData>
  <mergeCells count="69">
    <mergeCell ref="D41:G41"/>
    <mergeCell ref="H41:K41"/>
    <mergeCell ref="A42:L42"/>
    <mergeCell ref="A43:L43"/>
    <mergeCell ref="A44:L44"/>
    <mergeCell ref="D38:G38"/>
    <mergeCell ref="H38:K38"/>
    <mergeCell ref="D39:G39"/>
    <mergeCell ref="H39:K39"/>
    <mergeCell ref="D40:G40"/>
    <mergeCell ref="H40:K40"/>
    <mergeCell ref="H37:K37"/>
    <mergeCell ref="E28:J28"/>
    <mergeCell ref="D29:G29"/>
    <mergeCell ref="D30:G30"/>
    <mergeCell ref="H30:K30"/>
    <mergeCell ref="D31:G31"/>
    <mergeCell ref="D32:G32"/>
    <mergeCell ref="D33:G33"/>
    <mergeCell ref="D34:G34"/>
    <mergeCell ref="D35:G35"/>
    <mergeCell ref="D36:G36"/>
    <mergeCell ref="D37:G37"/>
    <mergeCell ref="D22:K23"/>
    <mergeCell ref="D24:D27"/>
    <mergeCell ref="E24:G24"/>
    <mergeCell ref="H24:J24"/>
    <mergeCell ref="E25:G25"/>
    <mergeCell ref="H25:J25"/>
    <mergeCell ref="E26:G26"/>
    <mergeCell ref="H26:J26"/>
    <mergeCell ref="E27:G27"/>
    <mergeCell ref="H27:J27"/>
    <mergeCell ref="D19:G19"/>
    <mergeCell ref="H19:I19"/>
    <mergeCell ref="D20:G20"/>
    <mergeCell ref="H20:I20"/>
    <mergeCell ref="D21:G21"/>
    <mergeCell ref="H21:I21"/>
    <mergeCell ref="D16:G16"/>
    <mergeCell ref="H16:I16"/>
    <mergeCell ref="D17:G17"/>
    <mergeCell ref="H17:I17"/>
    <mergeCell ref="D18:G18"/>
    <mergeCell ref="H18:I18"/>
    <mergeCell ref="D13:G13"/>
    <mergeCell ref="H13:I13"/>
    <mergeCell ref="D14:G14"/>
    <mergeCell ref="H14:I14"/>
    <mergeCell ref="D15:G15"/>
    <mergeCell ref="H15:I15"/>
    <mergeCell ref="H12:I12"/>
    <mergeCell ref="D4:G4"/>
    <mergeCell ref="I4:J4"/>
    <mergeCell ref="D5:G5"/>
    <mergeCell ref="I5:J5"/>
    <mergeCell ref="D6:G6"/>
    <mergeCell ref="D7:G7"/>
    <mergeCell ref="D8:G8"/>
    <mergeCell ref="D9:G9"/>
    <mergeCell ref="D10:G10"/>
    <mergeCell ref="D11:G11"/>
    <mergeCell ref="D12:G12"/>
    <mergeCell ref="A1:C1"/>
    <mergeCell ref="D1:K1"/>
    <mergeCell ref="D2:G2"/>
    <mergeCell ref="I2:J2"/>
    <mergeCell ref="D3:G3"/>
    <mergeCell ref="I3:J3"/>
  </mergeCells>
  <pageMargins left="0.46944444444444444" right="0.75" top="0.21944444444444444" bottom="0.2" header="0.17986111111111111" footer="0.15902777777777777"/>
  <pageSetup paperSize="9" firstPageNumber="4294963191"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1">
              <controlPr defaultSize="0" autoFill="0" autoLine="0" autoPict="0">
                <anchor moveWithCells="1">
                  <from>
                    <xdr:col>3</xdr:col>
                    <xdr:colOff>47625</xdr:colOff>
                    <xdr:row>23</xdr:row>
                    <xdr:rowOff>142875</xdr:rowOff>
                  </from>
                  <to>
                    <xdr:col>3</xdr:col>
                    <xdr:colOff>447675</xdr:colOff>
                    <xdr:row>25</xdr:row>
                    <xdr:rowOff>47625</xdr:rowOff>
                  </to>
                </anchor>
              </controlPr>
            </control>
          </mc:Choice>
        </mc:AlternateContent>
        <mc:AlternateContent xmlns:mc="http://schemas.openxmlformats.org/markup-compatibility/2006">
          <mc:Choice Requires="x14">
            <control shapeId="11266" r:id="rId4" name="Check Box 2">
              <controlPr defaultSize="0" autoFill="0" autoLine="0" autoPict="0">
                <anchor moveWithCells="1">
                  <from>
                    <xdr:col>3</xdr:col>
                    <xdr:colOff>47625</xdr:colOff>
                    <xdr:row>26</xdr:row>
                    <xdr:rowOff>142875</xdr:rowOff>
                  </from>
                  <to>
                    <xdr:col>3</xdr:col>
                    <xdr:colOff>428625</xdr:colOff>
                    <xdr:row>27</xdr:row>
                    <xdr:rowOff>238125</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3</xdr:col>
                    <xdr:colOff>47625</xdr:colOff>
                    <xdr:row>23</xdr:row>
                    <xdr:rowOff>142875</xdr:rowOff>
                  </from>
                  <to>
                    <xdr:col>3</xdr:col>
                    <xdr:colOff>447675</xdr:colOff>
                    <xdr:row>25</xdr:row>
                    <xdr:rowOff>47625</xdr:rowOff>
                  </to>
                </anchor>
              </controlPr>
            </control>
          </mc:Choice>
        </mc:AlternateContent>
        <mc:AlternateContent xmlns:mc="http://schemas.openxmlformats.org/markup-compatibility/2006">
          <mc:Choice Requires="x14">
            <control shapeId="11268" r:id="rId6" name="Check Box 4">
              <controlPr defaultSize="0" autoFill="0" autoLine="0" autoPict="0">
                <anchor moveWithCells="1">
                  <from>
                    <xdr:col>3</xdr:col>
                    <xdr:colOff>47625</xdr:colOff>
                    <xdr:row>26</xdr:row>
                    <xdr:rowOff>142875</xdr:rowOff>
                  </from>
                  <to>
                    <xdr:col>3</xdr:col>
                    <xdr:colOff>428625</xdr:colOff>
                    <xdr:row>27</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25" workbookViewId="0">
      <selection activeCell="N19" sqref="N19"/>
    </sheetView>
  </sheetViews>
  <sheetFormatPr defaultColWidth="9.140625" defaultRowHeight="15"/>
  <cols>
    <col min="1" max="12" width="10.85546875" style="138" customWidth="1"/>
    <col min="13" max="13" width="9.140625" style="138"/>
    <col min="14" max="14" width="25.5703125" style="138" bestFit="1" customWidth="1"/>
    <col min="15" max="15" width="12.85546875" style="138" bestFit="1" customWidth="1"/>
    <col min="16" max="16384" width="9.140625" style="138"/>
  </cols>
  <sheetData>
    <row r="1" spans="1:15">
      <c r="A1" s="14"/>
      <c r="B1" s="15"/>
      <c r="C1" s="15"/>
      <c r="D1" s="9"/>
      <c r="E1" s="9"/>
      <c r="F1" s="9"/>
      <c r="G1" s="9"/>
      <c r="H1" s="9"/>
      <c r="I1" s="9"/>
      <c r="J1" s="9"/>
      <c r="K1" s="18"/>
      <c r="L1" s="23"/>
    </row>
    <row r="2" spans="1:15" ht="18" customHeight="1">
      <c r="A2" s="462" t="s">
        <v>106</v>
      </c>
      <c r="B2" s="463"/>
      <c r="C2" s="464"/>
      <c r="D2" s="418" t="s">
        <v>68</v>
      </c>
      <c r="E2" s="419"/>
      <c r="F2" s="419"/>
      <c r="G2" s="419"/>
      <c r="H2" s="419"/>
      <c r="I2" s="420"/>
      <c r="J2" s="71"/>
      <c r="K2" s="72"/>
      <c r="L2" s="27"/>
    </row>
    <row r="3" spans="1:15" ht="18.600000000000001" customHeight="1">
      <c r="A3" s="16"/>
      <c r="B3" s="143"/>
      <c r="C3" s="143"/>
      <c r="D3" s="465" t="s">
        <v>198</v>
      </c>
      <c r="E3" s="466"/>
      <c r="F3" s="466"/>
      <c r="G3" s="466"/>
      <c r="H3" s="467"/>
      <c r="I3" s="468"/>
      <c r="J3" s="130">
        <v>5000000</v>
      </c>
      <c r="K3" s="135" t="s">
        <v>203</v>
      </c>
      <c r="L3" s="47"/>
      <c r="N3" s="121"/>
    </row>
    <row r="4" spans="1:15" ht="18.600000000000001" customHeight="1">
      <c r="A4" s="10"/>
      <c r="B4" s="5"/>
      <c r="C4" s="5"/>
      <c r="D4" s="469" t="s">
        <v>107</v>
      </c>
      <c r="E4" s="470"/>
      <c r="F4" s="470"/>
      <c r="G4" s="470"/>
      <c r="H4" s="471"/>
      <c r="I4" s="472"/>
      <c r="J4" s="131">
        <f>SUM(J5:J9,J10:J18)</f>
        <v>979860</v>
      </c>
      <c r="K4" s="128" t="s">
        <v>84</v>
      </c>
      <c r="L4" s="47"/>
    </row>
    <row r="5" spans="1:15" ht="18" customHeight="1">
      <c r="A5" s="10"/>
      <c r="B5" s="5"/>
      <c r="C5" s="5"/>
      <c r="D5" s="458" t="s">
        <v>190</v>
      </c>
      <c r="E5" s="459"/>
      <c r="F5" s="459"/>
      <c r="G5" s="459"/>
      <c r="H5" s="460"/>
      <c r="I5" s="461"/>
      <c r="J5" s="132">
        <v>105200</v>
      </c>
      <c r="K5" s="129" t="s">
        <v>84</v>
      </c>
      <c r="L5" s="6"/>
    </row>
    <row r="6" spans="1:15" ht="18" customHeight="1">
      <c r="A6" s="10"/>
      <c r="B6" s="5"/>
      <c r="C6" s="5"/>
      <c r="D6" s="458" t="s">
        <v>191</v>
      </c>
      <c r="E6" s="459"/>
      <c r="F6" s="459"/>
      <c r="G6" s="459"/>
      <c r="H6" s="460"/>
      <c r="I6" s="461"/>
      <c r="J6" s="132">
        <v>7200</v>
      </c>
      <c r="K6" s="129" t="s">
        <v>84</v>
      </c>
      <c r="L6" s="6"/>
    </row>
    <row r="7" spans="1:15" ht="18" customHeight="1">
      <c r="A7" s="10"/>
      <c r="B7" s="5"/>
      <c r="C7" s="5"/>
      <c r="D7" s="473" t="s">
        <v>192</v>
      </c>
      <c r="E7" s="474"/>
      <c r="F7" s="474"/>
      <c r="G7" s="474"/>
      <c r="H7" s="475"/>
      <c r="I7" s="476"/>
      <c r="J7" s="133">
        <v>18000</v>
      </c>
      <c r="K7" s="128" t="s">
        <v>84</v>
      </c>
      <c r="L7" s="6"/>
    </row>
    <row r="8" spans="1:15" ht="18" customHeight="1">
      <c r="A8" s="10"/>
      <c r="B8" s="5"/>
      <c r="C8" s="5"/>
      <c r="D8" s="473" t="s">
        <v>110</v>
      </c>
      <c r="E8" s="474"/>
      <c r="F8" s="474"/>
      <c r="G8" s="474"/>
      <c r="H8" s="475"/>
      <c r="I8" s="476"/>
      <c r="J8" s="162">
        <v>61000</v>
      </c>
      <c r="K8" s="128" t="s">
        <v>84</v>
      </c>
      <c r="L8" s="6"/>
    </row>
    <row r="9" spans="1:15" ht="18" customHeight="1">
      <c r="A9" s="10"/>
      <c r="B9" s="5"/>
      <c r="C9" s="5"/>
      <c r="D9" s="473" t="s">
        <v>193</v>
      </c>
      <c r="E9" s="474"/>
      <c r="F9" s="474"/>
      <c r="G9" s="474"/>
      <c r="H9" s="475"/>
      <c r="I9" s="476"/>
      <c r="J9" s="162">
        <v>405000</v>
      </c>
      <c r="K9" s="128" t="s">
        <v>84</v>
      </c>
      <c r="L9" s="6"/>
      <c r="N9" s="121"/>
      <c r="O9" s="121"/>
    </row>
    <row r="10" spans="1:15" ht="18" customHeight="1">
      <c r="A10" s="10"/>
      <c r="B10" s="5"/>
      <c r="C10" s="5"/>
      <c r="D10" s="473" t="s">
        <v>204</v>
      </c>
      <c r="E10" s="474"/>
      <c r="F10" s="474"/>
      <c r="G10" s="474"/>
      <c r="H10" s="475"/>
      <c r="I10" s="476"/>
      <c r="J10" s="162">
        <v>5900</v>
      </c>
      <c r="K10" s="128" t="s">
        <v>84</v>
      </c>
      <c r="L10" s="6"/>
    </row>
    <row r="11" spans="1:15" ht="18" customHeight="1">
      <c r="A11" s="10"/>
      <c r="B11" s="5"/>
      <c r="C11" s="5"/>
      <c r="D11" s="458" t="s">
        <v>195</v>
      </c>
      <c r="E11" s="459"/>
      <c r="F11" s="459"/>
      <c r="G11" s="459"/>
      <c r="H11" s="460"/>
      <c r="I11" s="461"/>
      <c r="J11" s="132">
        <v>58600</v>
      </c>
      <c r="K11" s="129" t="s">
        <v>84</v>
      </c>
      <c r="L11" s="6"/>
    </row>
    <row r="12" spans="1:15" ht="18" customHeight="1">
      <c r="A12" s="10"/>
      <c r="B12" s="5"/>
      <c r="C12" s="5"/>
      <c r="D12" s="458" t="s">
        <v>196</v>
      </c>
      <c r="E12" s="459"/>
      <c r="F12" s="459"/>
      <c r="G12" s="459"/>
      <c r="H12" s="460"/>
      <c r="I12" s="461"/>
      <c r="J12" s="132">
        <v>0</v>
      </c>
      <c r="K12" s="129" t="s">
        <v>84</v>
      </c>
      <c r="L12" s="6"/>
      <c r="N12" s="121"/>
    </row>
    <row r="13" spans="1:15" ht="18" customHeight="1">
      <c r="A13" s="10"/>
      <c r="B13" s="5"/>
      <c r="C13" s="5"/>
      <c r="D13" s="388" t="s">
        <v>206</v>
      </c>
      <c r="E13" s="477"/>
      <c r="F13" s="477"/>
      <c r="G13" s="477"/>
      <c r="H13" s="478"/>
      <c r="I13" s="479"/>
      <c r="J13" s="132">
        <v>30700</v>
      </c>
      <c r="K13" s="129" t="s">
        <v>84</v>
      </c>
      <c r="L13" s="6"/>
      <c r="N13" s="121"/>
    </row>
    <row r="14" spans="1:15" ht="18" customHeight="1">
      <c r="A14" s="10"/>
      <c r="B14" s="5"/>
      <c r="C14" s="5"/>
      <c r="D14" s="388" t="s">
        <v>205</v>
      </c>
      <c r="E14" s="477"/>
      <c r="F14" s="477"/>
      <c r="G14" s="477"/>
      <c r="H14" s="478"/>
      <c r="I14" s="479"/>
      <c r="J14" s="132">
        <v>5600</v>
      </c>
      <c r="K14" s="129" t="s">
        <v>84</v>
      </c>
      <c r="L14" s="6"/>
      <c r="N14" s="121"/>
    </row>
    <row r="15" spans="1:15" ht="18" customHeight="1">
      <c r="A15" s="10"/>
      <c r="B15" s="5"/>
      <c r="C15" s="5"/>
      <c r="D15" s="473" t="s">
        <v>108</v>
      </c>
      <c r="E15" s="474"/>
      <c r="F15" s="474"/>
      <c r="G15" s="474"/>
      <c r="H15" s="475"/>
      <c r="I15" s="476"/>
      <c r="J15" s="162">
        <v>29000</v>
      </c>
      <c r="K15" s="128" t="s">
        <v>84</v>
      </c>
      <c r="L15" s="47"/>
    </row>
    <row r="16" spans="1:15" ht="18" customHeight="1">
      <c r="A16" s="10"/>
      <c r="B16" s="5"/>
      <c r="C16" s="5"/>
      <c r="D16" s="473" t="s">
        <v>109</v>
      </c>
      <c r="E16" s="474"/>
      <c r="F16" s="474"/>
      <c r="G16" s="474"/>
      <c r="H16" s="475"/>
      <c r="I16" s="476"/>
      <c r="J16" s="162">
        <v>25100</v>
      </c>
      <c r="K16" s="128" t="s">
        <v>84</v>
      </c>
      <c r="L16" s="47"/>
    </row>
    <row r="17" spans="1:15" ht="18" customHeight="1">
      <c r="A17" s="10"/>
      <c r="B17" s="5"/>
      <c r="C17" s="5"/>
      <c r="D17" s="473" t="s">
        <v>194</v>
      </c>
      <c r="E17" s="474"/>
      <c r="F17" s="474"/>
      <c r="G17" s="474"/>
      <c r="H17" s="475"/>
      <c r="I17" s="476"/>
      <c r="J17" s="162">
        <v>217560</v>
      </c>
      <c r="K17" s="128" t="s">
        <v>84</v>
      </c>
      <c r="L17" s="47"/>
      <c r="N17" s="121"/>
    </row>
    <row r="18" spans="1:15" ht="18" customHeight="1">
      <c r="A18" s="10"/>
      <c r="B18" s="5"/>
      <c r="C18" s="5"/>
      <c r="D18" s="458" t="s">
        <v>197</v>
      </c>
      <c r="E18" s="459"/>
      <c r="F18" s="459"/>
      <c r="G18" s="459"/>
      <c r="H18" s="460"/>
      <c r="I18" s="461"/>
      <c r="J18" s="132">
        <v>11000</v>
      </c>
      <c r="K18" s="129" t="s">
        <v>84</v>
      </c>
      <c r="L18" s="47"/>
      <c r="N18" s="121"/>
    </row>
    <row r="19" spans="1:15" ht="57.75" customHeight="1">
      <c r="A19" s="10"/>
      <c r="B19" s="5"/>
      <c r="C19" s="5"/>
      <c r="D19" s="498" t="s">
        <v>202</v>
      </c>
      <c r="E19" s="499"/>
      <c r="F19" s="499"/>
      <c r="G19" s="499"/>
      <c r="H19" s="500"/>
      <c r="I19" s="501"/>
      <c r="J19" s="133">
        <v>375000</v>
      </c>
      <c r="K19" s="128" t="s">
        <v>111</v>
      </c>
      <c r="L19" s="47"/>
    </row>
    <row r="20" spans="1:15" ht="15.75" customHeight="1" thickBot="1">
      <c r="A20" s="13"/>
      <c r="B20" s="7"/>
      <c r="C20" s="7"/>
      <c r="D20" s="502" t="s">
        <v>112</v>
      </c>
      <c r="E20" s="503"/>
      <c r="F20" s="503"/>
      <c r="G20" s="503"/>
      <c r="H20" s="504"/>
      <c r="I20" s="505"/>
      <c r="J20" s="134">
        <v>5</v>
      </c>
      <c r="K20" s="73" t="s">
        <v>113</v>
      </c>
      <c r="L20" s="48"/>
      <c r="N20" s="121"/>
    </row>
    <row r="21" spans="1:15" ht="18" customHeight="1" thickBot="1">
      <c r="A21" s="5"/>
      <c r="B21" s="5"/>
      <c r="C21" s="5"/>
      <c r="D21" s="50"/>
      <c r="E21" s="50"/>
      <c r="F21" s="50"/>
      <c r="G21" s="50"/>
      <c r="H21" s="51"/>
      <c r="I21" s="51"/>
      <c r="J21" s="1"/>
      <c r="K21" s="101"/>
      <c r="L21" s="26"/>
      <c r="N21" s="121"/>
    </row>
    <row r="22" spans="1:15" ht="27" customHeight="1">
      <c r="A22" s="506" t="s">
        <v>114</v>
      </c>
      <c r="B22" s="507"/>
      <c r="C22" s="507"/>
      <c r="D22" s="508" t="s">
        <v>68</v>
      </c>
      <c r="E22" s="509"/>
      <c r="F22" s="509"/>
      <c r="G22" s="509"/>
      <c r="H22" s="509"/>
      <c r="I22" s="510"/>
      <c r="J22" s="511"/>
      <c r="K22" s="512"/>
      <c r="L22" s="513"/>
      <c r="M22" s="54"/>
      <c r="N22" s="121"/>
    </row>
    <row r="23" spans="1:15" ht="90" customHeight="1">
      <c r="A23" s="10"/>
      <c r="B23" s="5"/>
      <c r="C23" s="55"/>
      <c r="D23" s="514" t="s">
        <v>201</v>
      </c>
      <c r="E23" s="481"/>
      <c r="F23" s="481"/>
      <c r="G23" s="481"/>
      <c r="H23" s="481"/>
      <c r="I23" s="482"/>
      <c r="J23" s="518" t="s">
        <v>200</v>
      </c>
      <c r="K23" s="519"/>
      <c r="L23" s="520"/>
      <c r="M23" s="24"/>
      <c r="N23" s="1"/>
    </row>
    <row r="24" spans="1:15" ht="90" customHeight="1">
      <c r="A24" s="10"/>
      <c r="B24" s="5"/>
      <c r="C24" s="55"/>
      <c r="D24" s="483"/>
      <c r="E24" s="484"/>
      <c r="F24" s="484"/>
      <c r="G24" s="484"/>
      <c r="H24" s="484"/>
      <c r="I24" s="485"/>
      <c r="J24" s="521"/>
      <c r="K24" s="522"/>
      <c r="L24" s="523"/>
      <c r="M24" s="24"/>
      <c r="N24" s="136"/>
    </row>
    <row r="25" spans="1:15" ht="90" customHeight="1" thickBot="1">
      <c r="A25" s="10"/>
      <c r="B25" s="5"/>
      <c r="C25" s="55"/>
      <c r="D25" s="515"/>
      <c r="E25" s="516"/>
      <c r="F25" s="516"/>
      <c r="G25" s="516"/>
      <c r="H25" s="516"/>
      <c r="I25" s="517"/>
      <c r="J25" s="524"/>
      <c r="K25" s="525"/>
      <c r="L25" s="526"/>
      <c r="M25" s="24"/>
      <c r="N25" s="1"/>
    </row>
    <row r="26" spans="1:15" ht="36" customHeight="1">
      <c r="A26" s="10"/>
      <c r="B26" s="5"/>
      <c r="C26" s="55"/>
      <c r="D26" s="480" t="s">
        <v>115</v>
      </c>
      <c r="E26" s="481"/>
      <c r="F26" s="481"/>
      <c r="G26" s="481"/>
      <c r="H26" s="481"/>
      <c r="I26" s="482"/>
      <c r="J26" s="489" t="s">
        <v>199</v>
      </c>
      <c r="K26" s="490"/>
      <c r="L26" s="491"/>
      <c r="M26" s="53"/>
      <c r="N26" s="127"/>
      <c r="O26" s="121"/>
    </row>
    <row r="27" spans="1:15" ht="36" customHeight="1">
      <c r="A27" s="10"/>
      <c r="B27" s="5"/>
      <c r="C27" s="55"/>
      <c r="D27" s="483"/>
      <c r="E27" s="484"/>
      <c r="F27" s="484"/>
      <c r="G27" s="484"/>
      <c r="H27" s="484"/>
      <c r="I27" s="485"/>
      <c r="J27" s="492"/>
      <c r="K27" s="493"/>
      <c r="L27" s="494"/>
      <c r="M27" s="53"/>
    </row>
    <row r="28" spans="1:15" ht="36" customHeight="1" thickBot="1">
      <c r="A28" s="13"/>
      <c r="B28" s="7"/>
      <c r="C28" s="56"/>
      <c r="D28" s="486"/>
      <c r="E28" s="487"/>
      <c r="F28" s="487"/>
      <c r="G28" s="487"/>
      <c r="H28" s="487"/>
      <c r="I28" s="488"/>
      <c r="J28" s="495"/>
      <c r="K28" s="496"/>
      <c r="L28" s="497"/>
      <c r="M28" s="53"/>
      <c r="O28" s="121"/>
    </row>
    <row r="29" spans="1:15">
      <c r="A29" s="25" t="s">
        <v>116</v>
      </c>
      <c r="O29" s="121"/>
    </row>
    <row r="30" spans="1:15">
      <c r="A30" s="137" t="s">
        <v>207</v>
      </c>
    </row>
    <row r="31" spans="1:15">
      <c r="A31" s="25" t="s">
        <v>117</v>
      </c>
    </row>
    <row r="32" spans="1:15">
      <c r="A32" s="25" t="s">
        <v>118</v>
      </c>
    </row>
  </sheetData>
  <mergeCells count="27">
    <mergeCell ref="D26:I28"/>
    <mergeCell ref="J26:L28"/>
    <mergeCell ref="D19:I19"/>
    <mergeCell ref="D20:I20"/>
    <mergeCell ref="A22:C22"/>
    <mergeCell ref="D22:I22"/>
    <mergeCell ref="J22:L22"/>
    <mergeCell ref="D23:I25"/>
    <mergeCell ref="J23:L25"/>
    <mergeCell ref="D18:I18"/>
    <mergeCell ref="D7:I7"/>
    <mergeCell ref="D8:I8"/>
    <mergeCell ref="D9:I9"/>
    <mergeCell ref="D10:I10"/>
    <mergeCell ref="D11:I11"/>
    <mergeCell ref="D12:I12"/>
    <mergeCell ref="D13:I13"/>
    <mergeCell ref="D14:I14"/>
    <mergeCell ref="D15:I15"/>
    <mergeCell ref="D16:I16"/>
    <mergeCell ref="D17:I17"/>
    <mergeCell ref="D6:I6"/>
    <mergeCell ref="A2:C2"/>
    <mergeCell ref="D2:I2"/>
    <mergeCell ref="D3:I3"/>
    <mergeCell ref="D4:I4"/>
    <mergeCell ref="D5:I5"/>
  </mergeCells>
  <pageMargins left="0.75" right="0.75" top="1" bottom="1" header="0.5" footer="0.5"/>
  <pageSetup paperSize="9" firstPageNumber="4294963191"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2"/>
  <sheetViews>
    <sheetView workbookViewId="0">
      <selection activeCell="B30" sqref="B30"/>
    </sheetView>
  </sheetViews>
  <sheetFormatPr defaultColWidth="9.140625" defaultRowHeight="15"/>
  <cols>
    <col min="1" max="12" width="10.7109375" customWidth="1"/>
  </cols>
  <sheetData>
    <row r="2" spans="1:14" ht="15" customHeight="1">
      <c r="A2" s="346" t="s">
        <v>119</v>
      </c>
      <c r="B2" s="346"/>
      <c r="C2" s="374"/>
      <c r="D2" s="529" t="s">
        <v>120</v>
      </c>
      <c r="E2" s="529"/>
      <c r="F2" s="529"/>
      <c r="G2" s="529"/>
      <c r="H2" s="529"/>
      <c r="I2" s="529"/>
      <c r="J2" s="529"/>
      <c r="K2" s="529"/>
      <c r="L2" s="530"/>
    </row>
    <row r="3" spans="1:14" ht="32.1" customHeight="1">
      <c r="A3" s="346"/>
      <c r="B3" s="346"/>
      <c r="C3" s="541"/>
      <c r="D3" s="532" t="s">
        <v>227</v>
      </c>
      <c r="E3" s="533"/>
      <c r="F3" s="533"/>
      <c r="G3" s="533"/>
      <c r="H3" s="533"/>
      <c r="I3" s="533"/>
      <c r="J3" s="533"/>
      <c r="K3" s="533"/>
      <c r="L3" s="534"/>
    </row>
    <row r="4" spans="1:14" ht="32.1" customHeight="1">
      <c r="A4" s="10"/>
      <c r="B4" s="5"/>
      <c r="C4" s="57"/>
      <c r="D4" s="535"/>
      <c r="E4" s="536"/>
      <c r="F4" s="536"/>
      <c r="G4" s="536"/>
      <c r="H4" s="536"/>
      <c r="I4" s="536"/>
      <c r="J4" s="536"/>
      <c r="K4" s="536"/>
      <c r="L4" s="537"/>
      <c r="N4" s="163"/>
    </row>
    <row r="5" spans="1:14" ht="32.1" customHeight="1">
      <c r="A5" s="10"/>
      <c r="B5" s="5"/>
      <c r="C5" s="57"/>
      <c r="D5" s="535"/>
      <c r="E5" s="536"/>
      <c r="F5" s="536"/>
      <c r="G5" s="536"/>
      <c r="H5" s="536"/>
      <c r="I5" s="536"/>
      <c r="J5" s="536"/>
      <c r="K5" s="536"/>
      <c r="L5" s="537"/>
      <c r="N5" s="163"/>
    </row>
    <row r="6" spans="1:14" ht="32.1" customHeight="1">
      <c r="A6" s="10"/>
      <c r="B6" s="5"/>
      <c r="C6" s="57"/>
      <c r="D6" s="535"/>
      <c r="E6" s="536"/>
      <c r="F6" s="536"/>
      <c r="G6" s="536"/>
      <c r="H6" s="536"/>
      <c r="I6" s="536"/>
      <c r="J6" s="536"/>
      <c r="K6" s="536"/>
      <c r="L6" s="537"/>
      <c r="N6" s="163"/>
    </row>
    <row r="7" spans="1:14" ht="32.1" customHeight="1">
      <c r="A7" s="10"/>
      <c r="B7" s="5"/>
      <c r="C7" s="57"/>
      <c r="D7" s="535"/>
      <c r="E7" s="536"/>
      <c r="F7" s="536"/>
      <c r="G7" s="536"/>
      <c r="H7" s="536"/>
      <c r="I7" s="536"/>
      <c r="J7" s="536"/>
      <c r="K7" s="536"/>
      <c r="L7" s="537"/>
      <c r="N7" s="163"/>
    </row>
    <row r="8" spans="1:14" ht="32.1" customHeight="1">
      <c r="A8" s="10"/>
      <c r="B8" s="5"/>
      <c r="C8" s="57"/>
      <c r="D8" s="535"/>
      <c r="E8" s="536"/>
      <c r="F8" s="536"/>
      <c r="G8" s="536"/>
      <c r="H8" s="536"/>
      <c r="I8" s="536"/>
      <c r="J8" s="536"/>
      <c r="K8" s="536"/>
      <c r="L8" s="537"/>
      <c r="N8" s="163"/>
    </row>
    <row r="9" spans="1:14" ht="32.1" customHeight="1" thickBot="1">
      <c r="A9" s="13"/>
      <c r="B9" s="7"/>
      <c r="C9" s="58"/>
      <c r="D9" s="538"/>
      <c r="E9" s="539"/>
      <c r="F9" s="539"/>
      <c r="G9" s="539"/>
      <c r="H9" s="539"/>
      <c r="I9" s="539"/>
      <c r="J9" s="539"/>
      <c r="K9" s="539"/>
      <c r="L9" s="540"/>
      <c r="N9" s="163"/>
    </row>
    <row r="10" spans="1:14" ht="15" customHeight="1" thickBot="1">
      <c r="A10" s="346" t="s">
        <v>121</v>
      </c>
      <c r="B10" s="346"/>
      <c r="C10" s="374"/>
      <c r="D10" s="531" t="s">
        <v>122</v>
      </c>
      <c r="E10" s="529"/>
      <c r="F10" s="529"/>
      <c r="G10" s="529"/>
      <c r="H10" s="529"/>
      <c r="I10" s="529"/>
      <c r="J10" s="529"/>
      <c r="K10" s="529"/>
      <c r="L10" s="530"/>
      <c r="N10" s="163"/>
    </row>
    <row r="11" spans="1:14" ht="30" customHeight="1">
      <c r="A11" s="346"/>
      <c r="B11" s="346"/>
      <c r="C11" s="542"/>
      <c r="D11" s="532" t="s">
        <v>228</v>
      </c>
      <c r="E11" s="533"/>
      <c r="F11" s="533"/>
      <c r="G11" s="533"/>
      <c r="H11" s="533"/>
      <c r="I11" s="533"/>
      <c r="J11" s="533"/>
      <c r="K11" s="533"/>
      <c r="L11" s="534"/>
      <c r="N11" s="163"/>
    </row>
    <row r="12" spans="1:14" ht="30" customHeight="1">
      <c r="A12" s="10"/>
      <c r="B12" s="5"/>
      <c r="C12" s="57"/>
      <c r="D12" s="535"/>
      <c r="E12" s="536"/>
      <c r="F12" s="536"/>
      <c r="G12" s="536"/>
      <c r="H12" s="536"/>
      <c r="I12" s="536"/>
      <c r="J12" s="536"/>
      <c r="K12" s="536"/>
      <c r="L12" s="537"/>
      <c r="N12" s="163"/>
    </row>
    <row r="13" spans="1:14" ht="30" customHeight="1">
      <c r="A13" s="10"/>
      <c r="B13" s="5"/>
      <c r="C13" s="57"/>
      <c r="D13" s="535"/>
      <c r="E13" s="536"/>
      <c r="F13" s="536"/>
      <c r="G13" s="536"/>
      <c r="H13" s="536"/>
      <c r="I13" s="536"/>
      <c r="J13" s="536"/>
      <c r="K13" s="536"/>
      <c r="L13" s="537"/>
      <c r="N13" s="163"/>
    </row>
    <row r="14" spans="1:14" ht="30" customHeight="1">
      <c r="A14" s="16"/>
      <c r="B14" s="17"/>
      <c r="C14" s="57"/>
      <c r="D14" s="535"/>
      <c r="E14" s="536"/>
      <c r="F14" s="536"/>
      <c r="G14" s="536"/>
      <c r="H14" s="536"/>
      <c r="I14" s="536"/>
      <c r="J14" s="536"/>
      <c r="K14" s="536"/>
      <c r="L14" s="537"/>
      <c r="N14" s="163"/>
    </row>
    <row r="15" spans="1:14" ht="30" customHeight="1">
      <c r="A15" s="16"/>
      <c r="B15" s="17"/>
      <c r="C15" s="57"/>
      <c r="D15" s="535"/>
      <c r="E15" s="536"/>
      <c r="F15" s="536"/>
      <c r="G15" s="536"/>
      <c r="H15" s="536"/>
      <c r="I15" s="536"/>
      <c r="J15" s="536"/>
      <c r="K15" s="536"/>
      <c r="L15" s="537"/>
      <c r="N15" s="164"/>
    </row>
    <row r="16" spans="1:14" ht="30" customHeight="1">
      <c r="A16" s="10"/>
      <c r="B16" s="5"/>
      <c r="C16" s="57"/>
      <c r="D16" s="535"/>
      <c r="E16" s="536"/>
      <c r="F16" s="536"/>
      <c r="G16" s="536"/>
      <c r="H16" s="536"/>
      <c r="I16" s="536"/>
      <c r="J16" s="536"/>
      <c r="K16" s="536"/>
      <c r="L16" s="537"/>
      <c r="N16" s="163"/>
    </row>
    <row r="17" spans="1:12" ht="30" customHeight="1" thickBot="1">
      <c r="A17" s="13"/>
      <c r="B17" s="7"/>
      <c r="C17" s="58"/>
      <c r="D17" s="538"/>
      <c r="E17" s="539"/>
      <c r="F17" s="539"/>
      <c r="G17" s="539"/>
      <c r="H17" s="539"/>
      <c r="I17" s="539"/>
      <c r="J17" s="539"/>
      <c r="K17" s="539"/>
      <c r="L17" s="540"/>
    </row>
    <row r="18" spans="1:12" ht="15" customHeight="1">
      <c r="A18" s="335" t="s">
        <v>123</v>
      </c>
      <c r="B18" s="335"/>
      <c r="C18" s="335"/>
      <c r="D18" s="335"/>
      <c r="E18" s="335"/>
      <c r="F18" s="335"/>
      <c r="G18" s="335"/>
      <c r="H18" s="335"/>
      <c r="I18" s="335"/>
      <c r="J18" s="335"/>
      <c r="K18" s="335"/>
      <c r="L18" s="335"/>
    </row>
    <row r="19" spans="1:12">
      <c r="A19" s="335"/>
      <c r="B19" s="335"/>
      <c r="C19" s="335"/>
      <c r="D19" s="335"/>
      <c r="E19" s="335"/>
      <c r="F19" s="335"/>
      <c r="G19" s="335"/>
      <c r="H19" s="335"/>
      <c r="I19" s="335"/>
      <c r="J19" s="335"/>
      <c r="K19" s="335"/>
      <c r="L19" s="335"/>
    </row>
    <row r="20" spans="1:12">
      <c r="A20" s="335"/>
      <c r="B20" s="335"/>
      <c r="C20" s="335"/>
      <c r="D20" s="335"/>
      <c r="E20" s="335"/>
      <c r="F20" s="335"/>
      <c r="G20" s="335"/>
      <c r="H20" s="335"/>
      <c r="I20" s="335"/>
      <c r="J20" s="335"/>
      <c r="K20" s="335"/>
      <c r="L20" s="335"/>
    </row>
    <row r="21" spans="1:12" ht="15" customHeight="1">
      <c r="A21" s="527" t="s">
        <v>124</v>
      </c>
      <c r="B21" s="527"/>
      <c r="C21" s="527"/>
      <c r="D21" s="527"/>
      <c r="E21" s="527"/>
      <c r="F21" s="527"/>
      <c r="G21" s="527"/>
      <c r="H21" s="527"/>
      <c r="I21" s="527"/>
      <c r="J21" s="527"/>
      <c r="K21" s="527"/>
      <c r="L21" s="527"/>
    </row>
    <row r="22" spans="1:12">
      <c r="A22" s="528"/>
      <c r="B22" s="528"/>
      <c r="C22" s="528"/>
      <c r="D22" s="528"/>
      <c r="E22" s="528"/>
      <c r="F22" s="528"/>
      <c r="G22" s="528"/>
      <c r="H22" s="528"/>
      <c r="I22" s="528"/>
      <c r="J22" s="528"/>
      <c r="K22" s="528"/>
      <c r="L22" s="528"/>
    </row>
  </sheetData>
  <mergeCells count="8">
    <mergeCell ref="A21:L22"/>
    <mergeCell ref="D2:L2"/>
    <mergeCell ref="D10:L10"/>
    <mergeCell ref="A18:L20"/>
    <mergeCell ref="D11:L17"/>
    <mergeCell ref="D3:L9"/>
    <mergeCell ref="A2:C3"/>
    <mergeCell ref="A10:C11"/>
  </mergeCells>
  <pageMargins left="0.75" right="0.75" top="1" bottom="1" header="0.5" footer="0.5"/>
  <pageSetup paperSize="0" scale="0" firstPageNumber="4294963191" orientation="portrait" usePrinterDefaults="0"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Fogli di lavoro</vt:lpstr>
      </vt:variant>
      <vt:variant>
        <vt:i4>7</vt:i4>
      </vt:variant>
    </vt:vector>
  </HeadingPairs>
  <TitlesOfParts>
    <vt:vector size="7" baseType="lpstr">
      <vt:lpstr>pag. 1</vt:lpstr>
      <vt:lpstr>pag. 2 (2014)</vt:lpstr>
      <vt:lpstr>pag. 3 (2014)</vt:lpstr>
      <vt:lpstr>pag. 4</vt:lpstr>
      <vt:lpstr>pag. 5 (2014)</vt:lpstr>
      <vt:lpstr>pag. 6 (2014)</vt:lpstr>
      <vt:lpstr>pag. 7</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Marcolino</dc:creator>
  <cp:lastModifiedBy>Alessandra</cp:lastModifiedBy>
  <cp:revision/>
  <cp:lastPrinted>2012-10-24T07:34:53Z</cp:lastPrinted>
  <dcterms:created xsi:type="dcterms:W3CDTF">2006-09-16T00:00:00Z</dcterms:created>
  <dcterms:modified xsi:type="dcterms:W3CDTF">2015-11-27T15:24:50Z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